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Users/jaytrinckes/Downloads/"/>
    </mc:Choice>
  </mc:AlternateContent>
  <xr:revisionPtr revIDLastSave="0" documentId="13_ncr:1_{3616DC5C-FB73-1248-9FC1-F7B53614EB39}" xr6:coauthVersionLast="47" xr6:coauthVersionMax="47" xr10:uidLastSave="{00000000-0000-0000-0000-000000000000}"/>
  <bookViews>
    <workbookView xWindow="-41580" yWindow="5880" windowWidth="41580" windowHeight="17140" firstSheet="1" activeTab="21" xr2:uid="{00000000-000D-0000-FFFF-FFFF00000000}"/>
  </bookViews>
  <sheets>
    <sheet name="Summary" sheetId="1" r:id="rId1"/>
    <sheet name="Section 1" sheetId="2" r:id="rId2"/>
    <sheet name="Section 2" sheetId="3" r:id="rId3"/>
    <sheet name="Section 3" sheetId="4" r:id="rId4"/>
    <sheet name="Section 4" sheetId="5" r:id="rId5"/>
    <sheet name="Section 5" sheetId="6" r:id="rId6"/>
    <sheet name="Section 6" sheetId="7" r:id="rId7"/>
    <sheet name="Section 7" sheetId="8" r:id="rId8"/>
    <sheet name="Section 8" sheetId="9" r:id="rId9"/>
    <sheet name="Section 9" sheetId="10" r:id="rId10"/>
    <sheet name="Section 10" sheetId="11" r:id="rId11"/>
    <sheet name="Section 11" sheetId="12" r:id="rId12"/>
    <sheet name="Section 12" sheetId="13" r:id="rId13"/>
    <sheet name="Section 13" sheetId="14" r:id="rId14"/>
    <sheet name="Section 14" sheetId="15" r:id="rId15"/>
    <sheet name="Section 15" sheetId="16" r:id="rId16"/>
    <sheet name="Section 16" sheetId="17" r:id="rId17"/>
    <sheet name="Section 17" sheetId="18" r:id="rId18"/>
    <sheet name="Section 18" sheetId="19" r:id="rId19"/>
    <sheet name="Section 19" sheetId="20" r:id="rId20"/>
    <sheet name="Section 20" sheetId="21" r:id="rId21"/>
    <sheet name="Section 21"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6" roundtripDataChecksum="5eMSuxHTik5rN2nV1bnWOM9SStw9uYHUUjtpZjc5yZw="/>
    </ext>
  </extLst>
</workbook>
</file>

<file path=xl/calcChain.xml><?xml version="1.0" encoding="utf-8"?>
<calcChain xmlns="http://schemas.openxmlformats.org/spreadsheetml/2006/main">
  <c r="X1" i="22" l="1"/>
  <c r="F3" i="22" s="1"/>
  <c r="W1" i="22"/>
  <c r="V1" i="22"/>
  <c r="B3" i="22" s="1"/>
  <c r="U1" i="22"/>
  <c r="Q1" i="22"/>
  <c r="V25" i="21"/>
  <c r="Q25" i="21"/>
  <c r="V24" i="21"/>
  <c r="Q24" i="21"/>
  <c r="V23" i="21"/>
  <c r="Q23" i="21"/>
  <c r="V22" i="21"/>
  <c r="Q22" i="21"/>
  <c r="V21" i="21"/>
  <c r="Q21" i="21"/>
  <c r="V20" i="21"/>
  <c r="Q20" i="21"/>
  <c r="V19" i="21"/>
  <c r="Q19" i="21"/>
  <c r="V18" i="21"/>
  <c r="Q18" i="21"/>
  <c r="V17" i="21"/>
  <c r="Q17" i="21"/>
  <c r="V16" i="21"/>
  <c r="Q16" i="21"/>
  <c r="V15" i="21"/>
  <c r="Q15" i="21"/>
  <c r="V14" i="21"/>
  <c r="Q14" i="21"/>
  <c r="V13" i="21"/>
  <c r="Q13" i="21"/>
  <c r="V12" i="21"/>
  <c r="Q12" i="21"/>
  <c r="V11" i="21"/>
  <c r="Q11" i="21"/>
  <c r="V10" i="21"/>
  <c r="Q10" i="21"/>
  <c r="V9" i="21"/>
  <c r="Q9" i="21"/>
  <c r="V8" i="21"/>
  <c r="Q8" i="21"/>
  <c r="V7" i="21"/>
  <c r="Q7" i="21"/>
  <c r="V6" i="21"/>
  <c r="Q6" i="21"/>
  <c r="V5" i="21"/>
  <c r="Q5" i="21"/>
  <c r="X1" i="21"/>
  <c r="F27" i="1" s="1"/>
  <c r="W1" i="21"/>
  <c r="U1" i="21"/>
  <c r="V9" i="20"/>
  <c r="Q9" i="20"/>
  <c r="V8" i="20"/>
  <c r="Q8" i="20"/>
  <c r="V7" i="20"/>
  <c r="Q7" i="20"/>
  <c r="V6" i="20"/>
  <c r="Q6" i="20"/>
  <c r="Q1" i="20" s="1"/>
  <c r="I26" i="1" s="1"/>
  <c r="V5" i="20"/>
  <c r="Q5" i="20"/>
  <c r="X1" i="20"/>
  <c r="F3" i="20" s="1"/>
  <c r="W1" i="20"/>
  <c r="G26" i="1" s="1"/>
  <c r="H26" i="1" s="1"/>
  <c r="V1" i="20"/>
  <c r="C26" i="1" s="1"/>
  <c r="E26" i="1" s="1"/>
  <c r="U1" i="20"/>
  <c r="V11" i="19"/>
  <c r="Q11" i="19"/>
  <c r="V10" i="19"/>
  <c r="Q10" i="19"/>
  <c r="V9" i="19"/>
  <c r="Q9" i="19"/>
  <c r="V8" i="19"/>
  <c r="Q8" i="19"/>
  <c r="V7" i="19"/>
  <c r="Q7" i="19"/>
  <c r="V6" i="19"/>
  <c r="Q6" i="19"/>
  <c r="V5" i="19"/>
  <c r="V1" i="19" s="1"/>
  <c r="Q5" i="19"/>
  <c r="F3" i="19"/>
  <c r="X1" i="19"/>
  <c r="W1" i="19"/>
  <c r="U1" i="19"/>
  <c r="Q1" i="19"/>
  <c r="I25" i="1" s="1"/>
  <c r="V19" i="18"/>
  <c r="Q19" i="18"/>
  <c r="V18" i="18"/>
  <c r="Q18" i="18"/>
  <c r="V17" i="18"/>
  <c r="Q17" i="18"/>
  <c r="V16" i="18"/>
  <c r="Q16" i="18"/>
  <c r="V15" i="18"/>
  <c r="Q15" i="18"/>
  <c r="V14" i="18"/>
  <c r="Q14" i="18"/>
  <c r="V13" i="18"/>
  <c r="Q13" i="18"/>
  <c r="V12" i="18"/>
  <c r="Q12" i="18"/>
  <c r="V11" i="18"/>
  <c r="Q11" i="18"/>
  <c r="V10" i="18"/>
  <c r="Q10" i="18"/>
  <c r="V9" i="18"/>
  <c r="Q9" i="18"/>
  <c r="V8" i="18"/>
  <c r="Q8" i="18"/>
  <c r="V7" i="18"/>
  <c r="V1" i="18" s="1"/>
  <c r="Q7" i="18"/>
  <c r="V6" i="18"/>
  <c r="Q6" i="18"/>
  <c r="V5" i="18"/>
  <c r="Q5" i="18"/>
  <c r="Q1" i="18" s="1"/>
  <c r="I24" i="1" s="1"/>
  <c r="X1" i="18"/>
  <c r="F3" i="18" s="1"/>
  <c r="W1" i="18"/>
  <c r="U1" i="18"/>
  <c r="V9" i="17"/>
  <c r="Q9" i="17"/>
  <c r="V8" i="17"/>
  <c r="V1" i="17" s="1"/>
  <c r="Q8" i="17"/>
  <c r="V7" i="17"/>
  <c r="Q7" i="17"/>
  <c r="V6" i="17"/>
  <c r="Q6" i="17"/>
  <c r="V5" i="17"/>
  <c r="Q5" i="17"/>
  <c r="Q1" i="17" s="1"/>
  <c r="I23" i="1" s="1"/>
  <c r="F3" i="17"/>
  <c r="X1" i="17"/>
  <c r="W1" i="17"/>
  <c r="U1" i="17"/>
  <c r="V30" i="16"/>
  <c r="Q30" i="16"/>
  <c r="V29" i="16"/>
  <c r="Q29" i="16"/>
  <c r="V28" i="16"/>
  <c r="Q28" i="16"/>
  <c r="V27" i="16"/>
  <c r="Q27" i="16"/>
  <c r="V26" i="16"/>
  <c r="Q26" i="16"/>
  <c r="V25" i="16"/>
  <c r="Q25" i="16"/>
  <c r="V24" i="16"/>
  <c r="Q24" i="16"/>
  <c r="V23" i="16"/>
  <c r="Q23" i="16"/>
  <c r="V22" i="16"/>
  <c r="Q22" i="16"/>
  <c r="V21" i="16"/>
  <c r="Q21" i="16"/>
  <c r="V20" i="16"/>
  <c r="Q20" i="16"/>
  <c r="V19" i="16"/>
  <c r="Q19" i="16"/>
  <c r="V18" i="16"/>
  <c r="Q18" i="16"/>
  <c r="V17" i="16"/>
  <c r="Q17" i="16"/>
  <c r="V16" i="16"/>
  <c r="Q16" i="16"/>
  <c r="V15" i="16"/>
  <c r="Q15" i="16"/>
  <c r="V14" i="16"/>
  <c r="Q14" i="16"/>
  <c r="V13" i="16"/>
  <c r="Q13" i="16"/>
  <c r="V12" i="16"/>
  <c r="Q12" i="16"/>
  <c r="V11" i="16"/>
  <c r="Q11" i="16"/>
  <c r="V10" i="16"/>
  <c r="Q10" i="16"/>
  <c r="V9" i="16"/>
  <c r="Q9" i="16"/>
  <c r="V8" i="16"/>
  <c r="Q8" i="16"/>
  <c r="V7" i="16"/>
  <c r="Q7" i="16"/>
  <c r="V6" i="16"/>
  <c r="Q6" i="16"/>
  <c r="Q1" i="16" s="1"/>
  <c r="I22" i="1" s="1"/>
  <c r="V5" i="16"/>
  <c r="V1" i="16" s="1"/>
  <c r="Q5" i="16"/>
  <c r="F3" i="16"/>
  <c r="X1" i="16"/>
  <c r="W1" i="16"/>
  <c r="U1" i="16"/>
  <c r="V24" i="15"/>
  <c r="Q24" i="15"/>
  <c r="V23" i="15"/>
  <c r="Q23" i="15"/>
  <c r="V22" i="15"/>
  <c r="Q22" i="15"/>
  <c r="V21" i="15"/>
  <c r="Q21" i="15"/>
  <c r="V20" i="15"/>
  <c r="Q20" i="15"/>
  <c r="V19" i="15"/>
  <c r="Q19" i="15"/>
  <c r="V18" i="15"/>
  <c r="Q18" i="15"/>
  <c r="V17" i="15"/>
  <c r="Q17" i="15"/>
  <c r="V16" i="15"/>
  <c r="Q16" i="15"/>
  <c r="V15" i="15"/>
  <c r="Q15" i="15"/>
  <c r="V14" i="15"/>
  <c r="Q14" i="15"/>
  <c r="V13" i="15"/>
  <c r="Q13" i="15"/>
  <c r="V12" i="15"/>
  <c r="Q12" i="15"/>
  <c r="V11" i="15"/>
  <c r="Q11" i="15"/>
  <c r="V10" i="15"/>
  <c r="Q10" i="15"/>
  <c r="V9" i="15"/>
  <c r="Q9" i="15"/>
  <c r="V8" i="15"/>
  <c r="Q8" i="15"/>
  <c r="V7" i="15"/>
  <c r="Q7" i="15"/>
  <c r="V6" i="15"/>
  <c r="Q6" i="15"/>
  <c r="V5" i="15"/>
  <c r="Q5" i="15"/>
  <c r="X1" i="15"/>
  <c r="F21" i="1" s="1"/>
  <c r="W1" i="15"/>
  <c r="U1" i="15"/>
  <c r="V11" i="14"/>
  <c r="Q11" i="14"/>
  <c r="V10" i="14"/>
  <c r="Q10" i="14"/>
  <c r="V9" i="14"/>
  <c r="Q9" i="14"/>
  <c r="V8" i="14"/>
  <c r="Q8" i="14"/>
  <c r="V7" i="14"/>
  <c r="Q7" i="14"/>
  <c r="V6" i="14"/>
  <c r="Q6" i="14"/>
  <c r="V5" i="14"/>
  <c r="Q5" i="14"/>
  <c r="X1" i="14"/>
  <c r="F20" i="1" s="1"/>
  <c r="W1" i="14"/>
  <c r="U1" i="14"/>
  <c r="D20" i="1" s="1"/>
  <c r="V28" i="13"/>
  <c r="Q28" i="13"/>
  <c r="V27" i="13"/>
  <c r="Q27" i="13"/>
  <c r="V26" i="13"/>
  <c r="Q26" i="13"/>
  <c r="V25" i="13"/>
  <c r="Q25" i="13"/>
  <c r="V24" i="13"/>
  <c r="Q24" i="13"/>
  <c r="V23" i="13"/>
  <c r="Q23" i="13"/>
  <c r="V22" i="13"/>
  <c r="Q22" i="13"/>
  <c r="V21" i="13"/>
  <c r="Q21" i="13"/>
  <c r="V20" i="13"/>
  <c r="Q20" i="13"/>
  <c r="V19" i="13"/>
  <c r="Q19" i="13"/>
  <c r="V18" i="13"/>
  <c r="Q18" i="13"/>
  <c r="V17" i="13"/>
  <c r="Q17" i="13"/>
  <c r="V16" i="13"/>
  <c r="Q16" i="13"/>
  <c r="V15" i="13"/>
  <c r="Q15" i="13"/>
  <c r="V14" i="13"/>
  <c r="Q14" i="13"/>
  <c r="V13" i="13"/>
  <c r="Q13" i="13"/>
  <c r="V12" i="13"/>
  <c r="Q12" i="13"/>
  <c r="V11" i="13"/>
  <c r="Q11" i="13"/>
  <c r="V10" i="13"/>
  <c r="Q10" i="13"/>
  <c r="V9" i="13"/>
  <c r="Q9" i="13"/>
  <c r="V8" i="13"/>
  <c r="Q8" i="13"/>
  <c r="V7" i="13"/>
  <c r="Q7" i="13"/>
  <c r="Q1" i="13" s="1"/>
  <c r="I19" i="1" s="1"/>
  <c r="V6" i="13"/>
  <c r="Q6" i="13"/>
  <c r="V5" i="13"/>
  <c r="V1" i="13" s="1"/>
  <c r="Q5" i="13"/>
  <c r="X1" i="13"/>
  <c r="F3" i="13" s="1"/>
  <c r="W1" i="13"/>
  <c r="U1" i="13"/>
  <c r="D19" i="1" s="1"/>
  <c r="V43" i="12"/>
  <c r="Q43" i="12"/>
  <c r="V42" i="12"/>
  <c r="Q42" i="12"/>
  <c r="V41" i="12"/>
  <c r="Q41" i="12"/>
  <c r="V40" i="12"/>
  <c r="Q40" i="12"/>
  <c r="V39" i="12"/>
  <c r="Q39" i="12"/>
  <c r="V38" i="12"/>
  <c r="Q38" i="12"/>
  <c r="V37" i="12"/>
  <c r="Q37" i="12"/>
  <c r="V36" i="12"/>
  <c r="Q36" i="12"/>
  <c r="V35" i="12"/>
  <c r="Q35" i="12"/>
  <c r="V34" i="12"/>
  <c r="Q34" i="12"/>
  <c r="V33" i="12"/>
  <c r="Q33" i="12"/>
  <c r="V32" i="12"/>
  <c r="Q32" i="12"/>
  <c r="V31" i="12"/>
  <c r="Q31" i="12"/>
  <c r="V30" i="12"/>
  <c r="Q30" i="12"/>
  <c r="V29" i="12"/>
  <c r="Q29" i="12"/>
  <c r="V28" i="12"/>
  <c r="Q28" i="12"/>
  <c r="V27" i="12"/>
  <c r="Q27" i="12"/>
  <c r="V26" i="12"/>
  <c r="Q26" i="12"/>
  <c r="V25" i="12"/>
  <c r="Q25" i="12"/>
  <c r="V24" i="12"/>
  <c r="Q24" i="12"/>
  <c r="V23" i="12"/>
  <c r="Q23" i="12"/>
  <c r="V22" i="12"/>
  <c r="Q22" i="12"/>
  <c r="V21" i="12"/>
  <c r="Q21" i="12"/>
  <c r="V20" i="12"/>
  <c r="Q20" i="12"/>
  <c r="V19" i="12"/>
  <c r="Q19" i="12"/>
  <c r="V18" i="12"/>
  <c r="Q18" i="12"/>
  <c r="V17" i="12"/>
  <c r="Q17" i="12"/>
  <c r="V16" i="12"/>
  <c r="Q16" i="12"/>
  <c r="V15" i="12"/>
  <c r="Q15" i="12"/>
  <c r="V14" i="12"/>
  <c r="Q14" i="12"/>
  <c r="V13" i="12"/>
  <c r="Q13" i="12"/>
  <c r="V12" i="12"/>
  <c r="Q12" i="12"/>
  <c r="V11" i="12"/>
  <c r="Q11" i="12"/>
  <c r="V10" i="12"/>
  <c r="Q10" i="12"/>
  <c r="V9" i="12"/>
  <c r="Q9" i="12"/>
  <c r="V8" i="12"/>
  <c r="Q8" i="12"/>
  <c r="V7" i="12"/>
  <c r="Q7" i="12"/>
  <c r="V6" i="12"/>
  <c r="Q6" i="12"/>
  <c r="Q1" i="12" s="1"/>
  <c r="I18" i="1" s="1"/>
  <c r="V5" i="12"/>
  <c r="V1" i="12" s="1"/>
  <c r="Q5" i="12"/>
  <c r="F3" i="12"/>
  <c r="X1" i="12"/>
  <c r="W1" i="12"/>
  <c r="U1" i="12"/>
  <c r="D18" i="1" s="1"/>
  <c r="V35" i="11"/>
  <c r="Q35" i="11"/>
  <c r="V34" i="11"/>
  <c r="Q34" i="11"/>
  <c r="V33" i="11"/>
  <c r="Q33" i="11"/>
  <c r="V32" i="11"/>
  <c r="Q32" i="11"/>
  <c r="V31" i="11"/>
  <c r="Q31" i="11"/>
  <c r="V30" i="11"/>
  <c r="Q30" i="11"/>
  <c r="V29" i="11"/>
  <c r="Q29" i="11"/>
  <c r="V28" i="11"/>
  <c r="Q28" i="11"/>
  <c r="V27" i="11"/>
  <c r="Q27" i="11"/>
  <c r="V26" i="11"/>
  <c r="Q26" i="11"/>
  <c r="V25" i="11"/>
  <c r="Q25" i="11"/>
  <c r="V24" i="11"/>
  <c r="Q24" i="11"/>
  <c r="V23" i="11"/>
  <c r="Q23" i="11"/>
  <c r="V22" i="11"/>
  <c r="Q22" i="11"/>
  <c r="V21" i="11"/>
  <c r="Q21" i="11"/>
  <c r="V20" i="11"/>
  <c r="Q20" i="11"/>
  <c r="V19" i="11"/>
  <c r="Q19" i="11"/>
  <c r="V18" i="11"/>
  <c r="Q18" i="11"/>
  <c r="V17" i="11"/>
  <c r="Q17" i="11"/>
  <c r="V16" i="11"/>
  <c r="Q16" i="11"/>
  <c r="V15" i="11"/>
  <c r="Q15" i="11"/>
  <c r="V14" i="11"/>
  <c r="Q14" i="11"/>
  <c r="V13" i="11"/>
  <c r="Q13" i="11"/>
  <c r="V12" i="11"/>
  <c r="Q12" i="11"/>
  <c r="V11" i="11"/>
  <c r="Q11" i="11"/>
  <c r="V10" i="11"/>
  <c r="Q10" i="11"/>
  <c r="V9" i="11"/>
  <c r="Q9" i="11"/>
  <c r="V8" i="11"/>
  <c r="Q8" i="11"/>
  <c r="V7" i="11"/>
  <c r="Q7" i="11"/>
  <c r="V6" i="11"/>
  <c r="Q6" i="11"/>
  <c r="V5" i="11"/>
  <c r="Q5" i="11"/>
  <c r="Q1" i="11" s="1"/>
  <c r="I17" i="1" s="1"/>
  <c r="F3" i="11"/>
  <c r="X1" i="11"/>
  <c r="W1" i="11"/>
  <c r="V1" i="11"/>
  <c r="C17" i="1" s="1"/>
  <c r="E17" i="1" s="1"/>
  <c r="U1" i="11"/>
  <c r="V6" i="10"/>
  <c r="Q6" i="10"/>
  <c r="V5" i="10"/>
  <c r="V1" i="10" s="1"/>
  <c r="Q5" i="10"/>
  <c r="F3" i="10"/>
  <c r="X1" i="10"/>
  <c r="W1" i="10"/>
  <c r="U1" i="10"/>
  <c r="Q1" i="10"/>
  <c r="I16" i="1" s="1"/>
  <c r="V6" i="9"/>
  <c r="Q6" i="9"/>
  <c r="V5" i="9"/>
  <c r="V1" i="9" s="1"/>
  <c r="Q5" i="9"/>
  <c r="X1" i="9"/>
  <c r="F3" i="9" s="1"/>
  <c r="W1" i="9"/>
  <c r="G15" i="1" s="1"/>
  <c r="H15" i="1" s="1"/>
  <c r="U1" i="9"/>
  <c r="D15" i="1" s="1"/>
  <c r="Q1" i="9"/>
  <c r="I15" i="1" s="1"/>
  <c r="V11" i="8"/>
  <c r="Q11" i="8"/>
  <c r="V10" i="8"/>
  <c r="Q10" i="8"/>
  <c r="V9" i="8"/>
  <c r="Q9" i="8"/>
  <c r="V8" i="8"/>
  <c r="Q8" i="8"/>
  <c r="V7" i="8"/>
  <c r="Q7" i="8"/>
  <c r="V6" i="8"/>
  <c r="Q6" i="8"/>
  <c r="Q1" i="8" s="1"/>
  <c r="I14" i="1" s="1"/>
  <c r="V5" i="8"/>
  <c r="V1" i="8" s="1"/>
  <c r="Q5" i="8"/>
  <c r="F3" i="8"/>
  <c r="X1" i="8"/>
  <c r="W1" i="8"/>
  <c r="U1" i="8"/>
  <c r="V61" i="7"/>
  <c r="Q61" i="7"/>
  <c r="V60" i="7"/>
  <c r="Q60" i="7"/>
  <c r="V59" i="7"/>
  <c r="Q59" i="7"/>
  <c r="V58" i="7"/>
  <c r="Q58" i="7"/>
  <c r="V57" i="7"/>
  <c r="Q57" i="7"/>
  <c r="V56" i="7"/>
  <c r="Q56" i="7"/>
  <c r="V55" i="7"/>
  <c r="Q55" i="7"/>
  <c r="V54" i="7"/>
  <c r="Q54" i="7"/>
  <c r="V53" i="7"/>
  <c r="Q53" i="7"/>
  <c r="V52" i="7"/>
  <c r="Q52" i="7"/>
  <c r="V51" i="7"/>
  <c r="Q51" i="7"/>
  <c r="V50" i="7"/>
  <c r="Q50" i="7"/>
  <c r="V49" i="7"/>
  <c r="Q49" i="7"/>
  <c r="V48" i="7"/>
  <c r="Q48" i="7"/>
  <c r="V47" i="7"/>
  <c r="Q47" i="7"/>
  <c r="V46" i="7"/>
  <c r="Q46" i="7"/>
  <c r="V45" i="7"/>
  <c r="Q45" i="7"/>
  <c r="V44" i="7"/>
  <c r="Q44" i="7"/>
  <c r="V43" i="7"/>
  <c r="Q43" i="7"/>
  <c r="V42" i="7"/>
  <c r="Q42" i="7"/>
  <c r="V41" i="7"/>
  <c r="Q41" i="7"/>
  <c r="V40" i="7"/>
  <c r="Q40" i="7"/>
  <c r="V39" i="7"/>
  <c r="Q39" i="7"/>
  <c r="V38" i="7"/>
  <c r="Q38" i="7"/>
  <c r="V37" i="7"/>
  <c r="Q37" i="7"/>
  <c r="V36" i="7"/>
  <c r="Q36" i="7"/>
  <c r="V35" i="7"/>
  <c r="Q35" i="7"/>
  <c r="V34" i="7"/>
  <c r="Q34" i="7"/>
  <c r="V33" i="7"/>
  <c r="Q33" i="7"/>
  <c r="V32" i="7"/>
  <c r="Q32" i="7"/>
  <c r="V31" i="7"/>
  <c r="Q31" i="7"/>
  <c r="V30" i="7"/>
  <c r="Q30" i="7"/>
  <c r="V29" i="7"/>
  <c r="Q29" i="7"/>
  <c r="V28" i="7"/>
  <c r="Q28" i="7"/>
  <c r="V27" i="7"/>
  <c r="Q27" i="7"/>
  <c r="V26" i="7"/>
  <c r="Q26" i="7"/>
  <c r="V25" i="7"/>
  <c r="Q25" i="7"/>
  <c r="V24" i="7"/>
  <c r="Q24" i="7"/>
  <c r="V23" i="7"/>
  <c r="Q23" i="7"/>
  <c r="V22" i="7"/>
  <c r="Q22" i="7"/>
  <c r="V21" i="7"/>
  <c r="Q21" i="7"/>
  <c r="V20" i="7"/>
  <c r="Q20" i="7"/>
  <c r="V19" i="7"/>
  <c r="Q19" i="7"/>
  <c r="V18" i="7"/>
  <c r="Q18" i="7"/>
  <c r="V17" i="7"/>
  <c r="Q17" i="7"/>
  <c r="V16" i="7"/>
  <c r="Q16" i="7"/>
  <c r="V15" i="7"/>
  <c r="Q15" i="7"/>
  <c r="V14" i="7"/>
  <c r="Q14" i="7"/>
  <c r="V13" i="7"/>
  <c r="Q13" i="7"/>
  <c r="V12" i="7"/>
  <c r="Q12" i="7"/>
  <c r="V11" i="7"/>
  <c r="Q11" i="7"/>
  <c r="V10" i="7"/>
  <c r="Q10" i="7"/>
  <c r="V9" i="7"/>
  <c r="Q9" i="7"/>
  <c r="V8" i="7"/>
  <c r="Q8" i="7"/>
  <c r="V7" i="7"/>
  <c r="Q7" i="7"/>
  <c r="V6" i="7"/>
  <c r="Q6" i="7"/>
  <c r="V5" i="7"/>
  <c r="Q5" i="7"/>
  <c r="F3" i="7"/>
  <c r="X1" i="7"/>
  <c r="W1" i="7"/>
  <c r="G13" i="1" s="1"/>
  <c r="H13" i="1" s="1"/>
  <c r="U1" i="7"/>
  <c r="V15" i="6"/>
  <c r="Q15" i="6"/>
  <c r="V14" i="6"/>
  <c r="Q14" i="6"/>
  <c r="V13" i="6"/>
  <c r="Q13" i="6"/>
  <c r="V12" i="6"/>
  <c r="Q12" i="6"/>
  <c r="V11" i="6"/>
  <c r="Q11" i="6"/>
  <c r="V10" i="6"/>
  <c r="Q10" i="6"/>
  <c r="V9" i="6"/>
  <c r="Q9" i="6"/>
  <c r="V8" i="6"/>
  <c r="Q8" i="6"/>
  <c r="V7" i="6"/>
  <c r="Q7" i="6"/>
  <c r="V6" i="6"/>
  <c r="Q6" i="6"/>
  <c r="V5" i="6"/>
  <c r="V1" i="6" s="1"/>
  <c r="Q5" i="6"/>
  <c r="Q1" i="6" s="1"/>
  <c r="I12" i="1" s="1"/>
  <c r="X1" i="6"/>
  <c r="F12" i="1" s="1"/>
  <c r="W1" i="6"/>
  <c r="U1" i="6"/>
  <c r="V10" i="5"/>
  <c r="Q10" i="5"/>
  <c r="V9" i="5"/>
  <c r="Q9" i="5"/>
  <c r="V8" i="5"/>
  <c r="Q8" i="5"/>
  <c r="V7" i="5"/>
  <c r="Q7" i="5"/>
  <c r="V6" i="5"/>
  <c r="V1" i="5" s="1"/>
  <c r="Q6" i="5"/>
  <c r="V5" i="5"/>
  <c r="Q5" i="5"/>
  <c r="Q1" i="5" s="1"/>
  <c r="I11" i="1" s="1"/>
  <c r="F3" i="5"/>
  <c r="X1" i="5"/>
  <c r="W1" i="5"/>
  <c r="U1" i="5"/>
  <c r="D11" i="1" s="1"/>
  <c r="V16" i="4"/>
  <c r="Q16" i="4"/>
  <c r="V15" i="4"/>
  <c r="Q15" i="4"/>
  <c r="V14" i="4"/>
  <c r="Q14" i="4"/>
  <c r="V13" i="4"/>
  <c r="Q13" i="4"/>
  <c r="V12" i="4"/>
  <c r="Q12" i="4"/>
  <c r="V11" i="4"/>
  <c r="Q11" i="4"/>
  <c r="V10" i="4"/>
  <c r="Q10" i="4"/>
  <c r="V9" i="4"/>
  <c r="Q9" i="4"/>
  <c r="V8" i="4"/>
  <c r="Q8" i="4"/>
  <c r="V7" i="4"/>
  <c r="Q7" i="4"/>
  <c r="V6" i="4"/>
  <c r="Q6" i="4"/>
  <c r="Q1" i="4" s="1"/>
  <c r="I10" i="1" s="1"/>
  <c r="V5" i="4"/>
  <c r="V1" i="4" s="1"/>
  <c r="Q5" i="4"/>
  <c r="F3" i="4"/>
  <c r="X1" i="4"/>
  <c r="W1" i="4"/>
  <c r="U1" i="4"/>
  <c r="D10" i="1" s="1"/>
  <c r="V52" i="3"/>
  <c r="Q52" i="3"/>
  <c r="V51" i="3"/>
  <c r="Q51" i="3"/>
  <c r="V50" i="3"/>
  <c r="Q50" i="3"/>
  <c r="V48" i="3"/>
  <c r="Q48" i="3"/>
  <c r="V47" i="3"/>
  <c r="Q47" i="3"/>
  <c r="V46" i="3"/>
  <c r="Q46" i="3"/>
  <c r="V45" i="3"/>
  <c r="Q45" i="3"/>
  <c r="V43" i="3"/>
  <c r="Q43" i="3"/>
  <c r="V42" i="3"/>
  <c r="Q42" i="3"/>
  <c r="V41" i="3"/>
  <c r="Q41" i="3"/>
  <c r="V39" i="3"/>
  <c r="Q39" i="3"/>
  <c r="V38" i="3"/>
  <c r="Q38" i="3"/>
  <c r="V37" i="3"/>
  <c r="Q37" i="3"/>
  <c r="V36" i="3"/>
  <c r="Q36" i="3"/>
  <c r="V35" i="3"/>
  <c r="Q35" i="3"/>
  <c r="V34" i="3"/>
  <c r="Q34" i="3"/>
  <c r="V32" i="3"/>
  <c r="Q32" i="3"/>
  <c r="V31" i="3"/>
  <c r="Q31" i="3"/>
  <c r="V30" i="3"/>
  <c r="Q30" i="3"/>
  <c r="V29" i="3"/>
  <c r="Q29" i="3"/>
  <c r="V28" i="3"/>
  <c r="Q28" i="3"/>
  <c r="V27" i="3"/>
  <c r="Q27" i="3"/>
  <c r="V26" i="3"/>
  <c r="Q26" i="3"/>
  <c r="V24" i="3"/>
  <c r="Q24" i="3"/>
  <c r="V23" i="3"/>
  <c r="Q23" i="3"/>
  <c r="V22" i="3"/>
  <c r="Q22" i="3"/>
  <c r="V21" i="3"/>
  <c r="Q21" i="3"/>
  <c r="V20" i="3"/>
  <c r="Q20" i="3"/>
  <c r="V19" i="3"/>
  <c r="Q19" i="3"/>
  <c r="V18" i="3"/>
  <c r="Q18" i="3"/>
  <c r="V17" i="3"/>
  <c r="Q17" i="3"/>
  <c r="V16" i="3"/>
  <c r="Q16" i="3"/>
  <c r="V14" i="3"/>
  <c r="Q14" i="3"/>
  <c r="V13" i="3"/>
  <c r="Q13" i="3"/>
  <c r="V12" i="3"/>
  <c r="Q12" i="3"/>
  <c r="V11" i="3"/>
  <c r="Q11" i="3"/>
  <c r="V10" i="3"/>
  <c r="Q10" i="3"/>
  <c r="V8" i="3"/>
  <c r="Q8" i="3"/>
  <c r="V7" i="3"/>
  <c r="Q7" i="3"/>
  <c r="V6" i="3"/>
  <c r="V1" i="3" s="1"/>
  <c r="Q6" i="3"/>
  <c r="X1" i="3"/>
  <c r="F3" i="3" s="1"/>
  <c r="W1" i="3"/>
  <c r="U1" i="3"/>
  <c r="V23" i="2"/>
  <c r="Q23" i="2"/>
  <c r="V22" i="2"/>
  <c r="Q22" i="2"/>
  <c r="V21" i="2"/>
  <c r="Q21" i="2"/>
  <c r="V20" i="2"/>
  <c r="Q20" i="2"/>
  <c r="V19" i="2"/>
  <c r="Q19" i="2"/>
  <c r="V18" i="2"/>
  <c r="Q18" i="2"/>
  <c r="V17" i="2"/>
  <c r="Q17" i="2"/>
  <c r="V16" i="2"/>
  <c r="Q16" i="2"/>
  <c r="V14" i="2"/>
  <c r="Q14" i="2"/>
  <c r="V12" i="2"/>
  <c r="Q12" i="2"/>
  <c r="V11" i="2"/>
  <c r="Q11" i="2"/>
  <c r="V9" i="2"/>
  <c r="Q9" i="2"/>
  <c r="V7" i="2"/>
  <c r="Q7" i="2"/>
  <c r="V5" i="2"/>
  <c r="Q5" i="2"/>
  <c r="X1" i="2"/>
  <c r="F3" i="2" s="1"/>
  <c r="W1" i="2"/>
  <c r="U1" i="2"/>
  <c r="I28" i="1"/>
  <c r="H28" i="1"/>
  <c r="G28" i="1"/>
  <c r="F28" i="1"/>
  <c r="D28" i="1"/>
  <c r="E28" i="1" s="1"/>
  <c r="C28" i="1"/>
  <c r="D27" i="1"/>
  <c r="F26" i="1"/>
  <c r="D26" i="1"/>
  <c r="G25" i="1"/>
  <c r="H25" i="1" s="1"/>
  <c r="F25" i="1"/>
  <c r="D25" i="1"/>
  <c r="G24" i="1"/>
  <c r="H24" i="1" s="1"/>
  <c r="F24" i="1"/>
  <c r="D24" i="1"/>
  <c r="G23" i="1"/>
  <c r="H23" i="1" s="1"/>
  <c r="F23" i="1"/>
  <c r="D23" i="1"/>
  <c r="G22" i="1"/>
  <c r="H22" i="1" s="1"/>
  <c r="F22" i="1"/>
  <c r="D22" i="1"/>
  <c r="H21" i="1"/>
  <c r="G21" i="1"/>
  <c r="D21" i="1"/>
  <c r="H20" i="1"/>
  <c r="G20" i="1"/>
  <c r="G19" i="1"/>
  <c r="H19" i="1" s="1"/>
  <c r="F19" i="1"/>
  <c r="H18" i="1"/>
  <c r="G18" i="1"/>
  <c r="F18" i="1"/>
  <c r="G17" i="1"/>
  <c r="H17" i="1" s="1"/>
  <c r="F17" i="1"/>
  <c r="D17" i="1"/>
  <c r="G16" i="1"/>
  <c r="H16" i="1" s="1"/>
  <c r="F16" i="1"/>
  <c r="D16" i="1"/>
  <c r="F15" i="1"/>
  <c r="G14" i="1"/>
  <c r="H14" i="1" s="1"/>
  <c r="F14" i="1"/>
  <c r="D14" i="1"/>
  <c r="F13" i="1"/>
  <c r="D13" i="1"/>
  <c r="H12" i="1"/>
  <c r="G12" i="1"/>
  <c r="D12" i="1"/>
  <c r="G11" i="1"/>
  <c r="H11" i="1" s="1"/>
  <c r="F11" i="1"/>
  <c r="H10" i="1"/>
  <c r="G10" i="1"/>
  <c r="F10" i="1"/>
  <c r="G9" i="1"/>
  <c r="H9" i="1" s="1"/>
  <c r="D9" i="1"/>
  <c r="G8" i="1"/>
  <c r="H8" i="1" s="1"/>
  <c r="F8" i="1"/>
  <c r="D8" i="1"/>
  <c r="V1" i="21" l="1"/>
  <c r="B3" i="21" s="1"/>
  <c r="F3" i="21"/>
  <c r="Q1" i="21"/>
  <c r="I27" i="1" s="1"/>
  <c r="G27" i="1"/>
  <c r="H27" i="1" s="1"/>
  <c r="Q1" i="2"/>
  <c r="I8" i="1" s="1"/>
  <c r="V1" i="2"/>
  <c r="C8" i="1" s="1"/>
  <c r="V1" i="15"/>
  <c r="C21" i="1" s="1"/>
  <c r="E21" i="1" s="1"/>
  <c r="Q1" i="15"/>
  <c r="I21" i="1" s="1"/>
  <c r="V1" i="7"/>
  <c r="B3" i="7" s="1"/>
  <c r="Q1" i="7"/>
  <c r="I13" i="1" s="1"/>
  <c r="V1" i="14"/>
  <c r="C20" i="1" s="1"/>
  <c r="E20" i="1" s="1"/>
  <c r="Q1" i="14"/>
  <c r="I20" i="1" s="1"/>
  <c r="Q1" i="3"/>
  <c r="I9" i="1" s="1"/>
  <c r="B3" i="12"/>
  <c r="C18" i="1"/>
  <c r="E18" i="1" s="1"/>
  <c r="C23" i="1"/>
  <c r="E23" i="1" s="1"/>
  <c r="B3" i="17"/>
  <c r="B3" i="13"/>
  <c r="C19" i="1"/>
  <c r="C12" i="1"/>
  <c r="B3" i="6"/>
  <c r="E15" i="1"/>
  <c r="E10" i="1"/>
  <c r="B3" i="19"/>
  <c r="C25" i="1"/>
  <c r="E25" i="1" s="1"/>
  <c r="D29" i="1"/>
  <c r="B3" i="16"/>
  <c r="C22" i="1"/>
  <c r="C9" i="1"/>
  <c r="E9" i="1" s="1"/>
  <c r="B3" i="3"/>
  <c r="C24" i="1"/>
  <c r="B3" i="18"/>
  <c r="G29" i="1"/>
  <c r="H29" i="1" s="1"/>
  <c r="B3" i="8"/>
  <c r="C14" i="1"/>
  <c r="E14" i="1" s="1"/>
  <c r="B3" i="5"/>
  <c r="C11" i="1"/>
  <c r="E11" i="1" s="1"/>
  <c r="B3" i="10"/>
  <c r="C16" i="1"/>
  <c r="E16" i="1" s="1"/>
  <c r="E19" i="1"/>
  <c r="E12" i="1"/>
  <c r="E24" i="1"/>
  <c r="B3" i="9"/>
  <c r="C15" i="1"/>
  <c r="E22" i="1"/>
  <c r="B3" i="4"/>
  <c r="C10" i="1"/>
  <c r="F9" i="1"/>
  <c r="F3" i="15"/>
  <c r="F3" i="6"/>
  <c r="B3" i="11"/>
  <c r="F3" i="14"/>
  <c r="F29" i="1"/>
  <c r="B3" i="20"/>
  <c r="C27" i="1" l="1"/>
  <c r="E27" i="1" s="1"/>
  <c r="B3" i="2"/>
  <c r="B3" i="15"/>
  <c r="C13" i="1"/>
  <c r="E13" i="1" s="1"/>
  <c r="B3" i="14"/>
  <c r="E8" i="1"/>
  <c r="C29" i="1" l="1"/>
  <c r="E29" i="1" s="1"/>
</calcChain>
</file>

<file path=xl/sharedStrings.xml><?xml version="1.0" encoding="utf-8"?>
<sst xmlns="http://schemas.openxmlformats.org/spreadsheetml/2006/main" count="4435" uniqueCount="1532">
  <si>
    <t>Please answer all questions and provide all documentation requested.
If a question cannot be answered or document not provided, please provide a reason why by using the note icon(add comments) to the right of the questionnaire.
Please note that questions that require an attachment can be attached by clicking on the paper clip icon (add attachments) to the right of the question.
 ◾ If you have a completed Shared Assessments SIG, you may import your responses by selecting “Import SIG” button located at the top of the questionnaire.
 ◾ If you export this questionnaire to Excel, you may import it back in by selecting the "Import" button.
After importing your responses, remember to navigate through the questionnaire to attach the requested supporting documentation.
This assessment is due 2 weeks after receipt</t>
  </si>
  <si>
    <t>Section</t>
  </si>
  <si>
    <t>Answered</t>
  </si>
  <si>
    <t>Total</t>
  </si>
  <si>
    <t>% Complete</t>
  </si>
  <si>
    <t>Follow-up Answered</t>
  </si>
  <si>
    <t>Follow-up Total</t>
  </si>
  <si>
    <t>Follow-up  % Complete</t>
  </si>
  <si>
    <t/>
  </si>
  <si>
    <t>Requested Information</t>
  </si>
  <si>
    <t>Business Information</t>
  </si>
  <si>
    <t>A. Enterprise Risk Management</t>
  </si>
  <si>
    <t>B. Security Policy</t>
  </si>
  <si>
    <t>C. Organizational Security</t>
  </si>
  <si>
    <t>D. Asset and Information Management</t>
  </si>
  <si>
    <t>E. Human Resources Security</t>
  </si>
  <si>
    <t>F. Physical and Environmental Security</t>
  </si>
  <si>
    <t>G. IT Operations Management</t>
  </si>
  <si>
    <t>H. Access Control</t>
  </si>
  <si>
    <t>I. Application Security</t>
  </si>
  <si>
    <t>J.  Cybersecurity Incident Mgmt</t>
  </si>
  <si>
    <t>L. Compliance and Operational Risk</t>
  </si>
  <si>
    <t>M. Endpoint Device Security</t>
  </si>
  <si>
    <t>N. Network Security</t>
  </si>
  <si>
    <t>P. Privacy</t>
  </si>
  <si>
    <t>T. Threat Management</t>
  </si>
  <si>
    <t>U. Server Security</t>
  </si>
  <si>
    <t>V. Cloud Hosting Services</t>
  </si>
  <si>
    <t>Z. Additional Questions for Cloud Services</t>
  </si>
  <si>
    <t>Conclusion</t>
  </si>
  <si>
    <t>Question</t>
  </si>
  <si>
    <t>Response</t>
  </si>
  <si>
    <t>Comment</t>
  </si>
  <si>
    <t>attachment(s)</t>
  </si>
  <si>
    <t>Follow-up Question</t>
  </si>
  <si>
    <t>Follow-up Response</t>
  </si>
  <si>
    <r>
      <rPr>
        <b/>
        <sz val="12"/>
        <color rgb="FF000000"/>
        <rFont val="Calibri"/>
        <family val="2"/>
      </rPr>
      <t>Does your organization have an SSAE18 SOC-2 Type II report, or an equivalent report or certification from an external auditor assessing your information security controls?</t>
    </r>
    <r>
      <rPr>
        <sz val="11"/>
        <color rgb="FF000000"/>
        <rFont val="Calibri"/>
        <family val="2"/>
      </rPr>
      <t xml:space="preserve">
An equivalent may include a different externally conducted security audit report, or certification such as ISO 27001.</t>
    </r>
  </si>
  <si>
    <t>Yes</t>
  </si>
  <si>
    <t>True</t>
  </si>
  <si>
    <t>False</t>
  </si>
  <si>
    <t>1377300</t>
  </si>
  <si>
    <t>1198338</t>
  </si>
  <si>
    <t>No</t>
  </si>
  <si>
    <t>DOCREQ.SSAE</t>
  </si>
  <si>
    <r>
      <rPr>
        <b/>
        <sz val="12"/>
        <color rgb="FF000000"/>
        <rFont val="Calibri"/>
        <family val="2"/>
      </rPr>
      <t>🛑 REQUIRED: Attach documentation by clicking the paperclip icon to the right.</t>
    </r>
    <r>
      <rPr>
        <sz val="11"/>
        <color rgb="FF000000"/>
        <rFont val="Calibri"/>
        <family val="2"/>
      </rPr>
      <t xml:space="preserve">
If you prefer not to attach, you may securely email it to your information security contact.</t>
    </r>
  </si>
  <si>
    <t>1377301</t>
  </si>
  <si>
    <t>DOCREQ.SSAE.ATTACH</t>
  </si>
  <si>
    <r>
      <rPr>
        <b/>
        <sz val="12"/>
        <color rgb="FF000000"/>
        <rFont val="Calibri"/>
        <family val="2"/>
      </rPr>
      <t>Is your organization, or the service being provided PCI validated?</t>
    </r>
  </si>
  <si>
    <t>We use a third-party payment processor to accept credit cards (or other payments); our application doesn't accept credit cards or other payment methods directly.</t>
  </si>
  <si>
    <t>1377302</t>
  </si>
  <si>
    <t>1198341</t>
  </si>
  <si>
    <t>DOCREQ.PCI</t>
  </si>
  <si>
    <r>
      <rPr>
        <b/>
        <sz val="12"/>
        <color rgb="FF000000"/>
        <rFont val="Calibri"/>
        <family val="2"/>
      </rPr>
      <t>🛑 REQUIRED: Attach documentation by clicking the paperclip icon to the right.</t>
    </r>
    <r>
      <rPr>
        <sz val="11"/>
        <color rgb="FF000000"/>
        <rFont val="Calibri"/>
        <family val="2"/>
      </rPr>
      <t xml:space="preserve">
If you prefer not to attach, you may securely email to your information security contact.</t>
    </r>
  </si>
  <si>
    <t>1377303</t>
  </si>
  <si>
    <t>DOCREQ.PCI.ATTACH</t>
  </si>
  <si>
    <t>1377304</t>
  </si>
  <si>
    <t>1198344</t>
  </si>
  <si>
    <t>DOCREQ.PENTEST</t>
  </si>
  <si>
    <r>
      <rPr>
        <b/>
        <sz val="12"/>
        <color rgb="FF000000"/>
        <rFont val="Calibri"/>
        <family val="2"/>
      </rPr>
      <t>🛑 REQUIRED: Attach documentation by clicking the paperclip icon to the right.</t>
    </r>
    <r>
      <rPr>
        <sz val="11"/>
        <color rgb="FF000000"/>
        <rFont val="Calibri"/>
        <family val="2"/>
      </rPr>
      <t xml:space="preserve">
If you prefer not to attach, you may securely email to your information security contact.</t>
    </r>
  </si>
  <si>
    <t>1377305</t>
  </si>
  <si>
    <t>DOCREQ.PENTEST.ATTACH</t>
  </si>
  <si>
    <t>1377306</t>
  </si>
  <si>
    <t>1198347</t>
  </si>
  <si>
    <t>DOCREQ.DATASHARED</t>
  </si>
  <si>
    <r>
      <rPr>
        <b/>
        <sz val="12"/>
        <color rgb="FF000000"/>
        <rFont val="Calibri"/>
        <family val="2"/>
      </rPr>
      <t>Will any of the information be sent outside the United States, or be accessed by individuals outside the United States?</t>
    </r>
    <r>
      <rPr>
        <sz val="11"/>
        <color rgb="FF000000"/>
        <rFont val="Calibri"/>
        <family val="2"/>
      </rPr>
      <t xml:space="preserve">
If yes, which countries are involved?</t>
    </r>
  </si>
  <si>
    <t>We utilize engineering and product support staff from Costa Rica.</t>
  </si>
  <si>
    <t>1377307</t>
  </si>
  <si>
    <t>1198350</t>
  </si>
  <si>
    <t>DOCREQ.OFFSHORE</t>
  </si>
  <si>
    <t>1377308</t>
  </si>
  <si>
    <t>DOCREQ.DATAFLOW</t>
  </si>
  <si>
    <t>1377309</t>
  </si>
  <si>
    <t>1198353</t>
  </si>
  <si>
    <t>DOCREQ.THIRDPARTIES</t>
  </si>
  <si>
    <t>1377310</t>
  </si>
  <si>
    <t>DOCREQ.THIRDPARIES.SHARE</t>
  </si>
  <si>
    <r>
      <rPr>
        <b/>
        <sz val="12"/>
        <color rgb="FF000000"/>
        <rFont val="Calibri"/>
        <family val="2"/>
      </rPr>
      <t>Are any Third Parties located outside the United States?</t>
    </r>
  </si>
  <si>
    <t>1377311</t>
  </si>
  <si>
    <t>1198356</t>
  </si>
  <si>
    <t>DOCREQ.THIRDPARTIES.OFFSHORE</t>
  </si>
  <si>
    <t>1377312</t>
  </si>
  <si>
    <t>1198357</t>
  </si>
  <si>
    <t>DOCREQ.THIRDPARTIES.INTERACT</t>
  </si>
  <si>
    <r>
      <rPr>
        <b/>
        <sz val="12"/>
        <color rgb="FF000000"/>
        <rFont val="Calibri"/>
        <family val="2"/>
      </rPr>
      <t>Will this service be accessed over the internet?</t>
    </r>
    <r>
      <rPr>
        <sz val="11"/>
        <color rgb="FF000000"/>
        <rFont val="Calibri"/>
        <family val="2"/>
      </rPr>
      <t xml:space="preserve">
For example, access via a web site, service, or Secure FTP.</t>
    </r>
  </si>
  <si>
    <t>1377313</t>
  </si>
  <si>
    <t>1198358</t>
  </si>
  <si>
    <t>DOCREQ.URL</t>
  </si>
  <si>
    <t>https://app.thoropass.com</t>
  </si>
  <si>
    <t>1377314</t>
  </si>
  <si>
    <t>1198359</t>
  </si>
  <si>
    <t>DOCREQ.URL.RESPONSE</t>
  </si>
  <si>
    <t>1377315</t>
  </si>
  <si>
    <t>1198360</t>
  </si>
  <si>
    <t>DOCREQ.SOURCEIP</t>
  </si>
  <si>
    <t>1377316</t>
  </si>
  <si>
    <t>1198361</t>
  </si>
  <si>
    <t>DOCREQ.SSO</t>
  </si>
  <si>
    <t>1377317</t>
  </si>
  <si>
    <t>1198362</t>
  </si>
  <si>
    <t>DOCREQ.COLLAB</t>
  </si>
  <si>
    <r>
      <rPr>
        <b/>
        <sz val="12"/>
        <color rgb="FF000000"/>
        <rFont val="Calibri"/>
        <family val="2"/>
      </rPr>
      <t>Please List what is required</t>
    </r>
  </si>
  <si>
    <t>1377318</t>
  </si>
  <si>
    <t>1198363</t>
  </si>
  <si>
    <t>DOCREQ.COLLAB.RESPONSE</t>
  </si>
  <si>
    <r>
      <rPr>
        <b/>
        <sz val="12"/>
        <color rgb="FF000000"/>
        <rFont val="Calibri"/>
        <family val="2"/>
      </rPr>
      <t>Company Profile</t>
    </r>
  </si>
  <si>
    <t>1377661</t>
  </si>
  <si>
    <r>
      <rPr>
        <b/>
        <sz val="12"/>
        <color rgb="FF000000"/>
        <rFont val="Calibri"/>
        <family val="2"/>
      </rPr>
      <t>What is the company/business name?</t>
    </r>
  </si>
  <si>
    <t>1377320</t>
  </si>
  <si>
    <t>1198376</t>
  </si>
  <si>
    <t>SIG-102896</t>
  </si>
  <si>
    <r>
      <rPr>
        <b/>
        <sz val="12"/>
        <color rgb="FF000000"/>
        <rFont val="Calibri"/>
        <family val="2"/>
      </rPr>
      <t>What is the corporate office physical address?</t>
    </r>
  </si>
  <si>
    <t>1377321</t>
  </si>
  <si>
    <t>1198378</t>
  </si>
  <si>
    <t>SIG-106250</t>
  </si>
  <si>
    <r>
      <rPr>
        <b/>
        <sz val="12"/>
        <color rgb="FF000000"/>
        <rFont val="Calibri"/>
        <family val="2"/>
      </rPr>
      <t>What is the location (entity name &amp; location) of any backup site(s)?</t>
    </r>
  </si>
  <si>
    <t>We don't have any backup sites.</t>
  </si>
  <si>
    <t>1377322</t>
  </si>
  <si>
    <t>1198380</t>
  </si>
  <si>
    <t>SIG-102912</t>
  </si>
  <si>
    <r>
      <rPr>
        <b/>
        <sz val="12"/>
        <color rgb="FF000000"/>
        <rFont val="Calibri"/>
        <family val="2"/>
      </rPr>
      <t>Product or Service Description</t>
    </r>
  </si>
  <si>
    <t>1377662</t>
  </si>
  <si>
    <r>
      <rPr>
        <b/>
        <sz val="12"/>
        <color rgb="FF000000"/>
        <rFont val="Calibri"/>
        <family val="2"/>
      </rPr>
      <t>Is the assessment for the entire company, or a particular functional area or risk control topic?</t>
    </r>
  </si>
  <si>
    <t>The Thoropass platform</t>
  </si>
  <si>
    <t>1377323</t>
  </si>
  <si>
    <t>1198387</t>
  </si>
  <si>
    <t>SIG-106252</t>
  </si>
  <si>
    <r>
      <rPr>
        <b/>
        <sz val="12"/>
        <color rgb="FF000000"/>
        <rFont val="Calibri"/>
        <family val="2"/>
      </rPr>
      <t>What is the name of the product, service, or system being provided by the vendor, processor, or third party?</t>
    </r>
  </si>
  <si>
    <t>1377324</t>
  </si>
  <si>
    <t>1198388</t>
  </si>
  <si>
    <t>SIG-106253</t>
  </si>
  <si>
    <r>
      <rPr>
        <b/>
        <sz val="12"/>
        <color rgb="FF000000"/>
        <rFont val="Calibri"/>
        <family val="2"/>
      </rPr>
      <t>Provide a brief description of the types of services being performed by the third party?</t>
    </r>
  </si>
  <si>
    <t>Thoropass offers a compliance software-as-a-service platform.</t>
  </si>
  <si>
    <t>1377325</t>
  </si>
  <si>
    <t>1198389</t>
  </si>
  <si>
    <t>SIG-106254</t>
  </si>
  <si>
    <r>
      <rPr>
        <b/>
        <sz val="12"/>
        <color rgb="FF000000"/>
        <rFont val="Calibri"/>
        <family val="2"/>
      </rPr>
      <t>Enter the URL of any web site (s) applications that are in scope for the assessment?</t>
    </r>
  </si>
  <si>
    <t>1377326</t>
  </si>
  <si>
    <t>1198390</t>
  </si>
  <si>
    <t>SIG-106255</t>
  </si>
  <si>
    <r>
      <rPr>
        <b/>
        <sz val="12"/>
        <color rgb="FF000000"/>
        <rFont val="Calibri"/>
        <family val="2"/>
      </rPr>
      <t>What is the URL of the company relevant to the services being scoped for the assessment?</t>
    </r>
  </si>
  <si>
    <t>https://thoropass.com</t>
  </si>
  <si>
    <t>1377327</t>
  </si>
  <si>
    <t>1198391</t>
  </si>
  <si>
    <t>SIG-106256</t>
  </si>
  <si>
    <r>
      <rPr>
        <b/>
        <sz val="12"/>
        <color rgb="FF000000"/>
        <rFont val="Calibri"/>
        <family val="2"/>
      </rPr>
      <t>Assessment Scoping Questions</t>
    </r>
  </si>
  <si>
    <t>1377663</t>
  </si>
  <si>
    <r>
      <rPr>
        <b/>
        <sz val="12"/>
        <color rgb="FF000000"/>
        <rFont val="Calibri"/>
        <family val="2"/>
      </rPr>
      <t>Does the company provide personnel or staff augmentation?</t>
    </r>
  </si>
  <si>
    <t>1377328</t>
  </si>
  <si>
    <t>1198393</t>
  </si>
  <si>
    <t>SIG-106258</t>
  </si>
  <si>
    <r>
      <rPr>
        <b/>
        <sz val="12"/>
        <color rgb="FF000000"/>
        <rFont val="Calibri"/>
        <family val="2"/>
      </rPr>
      <t>Does the company or services require direct end-user interaction?</t>
    </r>
  </si>
  <si>
    <t>1377329</t>
  </si>
  <si>
    <t>1198394</t>
  </si>
  <si>
    <t>SIG-106259</t>
  </si>
  <si>
    <r>
      <rPr>
        <b/>
        <sz val="12"/>
        <color rgb="FF000000"/>
        <rFont val="Calibri"/>
        <family val="2"/>
      </rPr>
      <t>Does the company utilize the services of Fourth-Nth parties for the delivery of the product, service or system?</t>
    </r>
  </si>
  <si>
    <t>1377330</t>
  </si>
  <si>
    <t>1198395</t>
  </si>
  <si>
    <t>SIG-106260</t>
  </si>
  <si>
    <r>
      <rPr>
        <b/>
        <sz val="12"/>
        <color rgb="FF000000"/>
        <rFont val="Calibri"/>
        <family val="2"/>
      </rPr>
      <t>Do the products, services, or system require network connectivity between parties?</t>
    </r>
  </si>
  <si>
    <t>1377331</t>
  </si>
  <si>
    <t>1198396</t>
  </si>
  <si>
    <t>SIG-106261</t>
  </si>
  <si>
    <r>
      <rPr>
        <b/>
        <sz val="12"/>
        <color rgb="FF000000"/>
        <rFont val="Calibri"/>
        <family val="2"/>
      </rPr>
      <t>Do the products, services, or systems require remote access between parties?</t>
    </r>
  </si>
  <si>
    <t>1377332</t>
  </si>
  <si>
    <t>1198397</t>
  </si>
  <si>
    <t>SIG-106262</t>
  </si>
  <si>
    <r>
      <rPr>
        <b/>
        <sz val="12"/>
        <color rgb="FF000000"/>
        <rFont val="Calibri"/>
        <family val="2"/>
      </rPr>
      <t>Do the products, services, or systems require system to system integration?</t>
    </r>
  </si>
  <si>
    <t>1377333</t>
  </si>
  <si>
    <t>1198398</t>
  </si>
  <si>
    <t>SIG-106263</t>
  </si>
  <si>
    <r>
      <rPr>
        <b/>
        <sz val="12"/>
        <color rgb="FF000000"/>
        <rFont val="Calibri"/>
        <family val="2"/>
      </rPr>
      <t>Do the products, services, or systems include any classification of personally identifiable information?</t>
    </r>
  </si>
  <si>
    <t>1377334</t>
  </si>
  <si>
    <t>1198399</t>
  </si>
  <si>
    <t>SIG-106264</t>
  </si>
  <si>
    <r>
      <rPr>
        <b/>
        <sz val="12"/>
        <color rgb="FF000000"/>
        <rFont val="Calibri"/>
        <family val="2"/>
      </rPr>
      <t>Are technology or software applications provided?</t>
    </r>
  </si>
  <si>
    <t>1377335</t>
  </si>
  <si>
    <t>1198400</t>
  </si>
  <si>
    <t>SIG-104617</t>
  </si>
  <si>
    <r>
      <rPr>
        <b/>
        <sz val="12"/>
        <color rgb="FF000000"/>
        <rFont val="Calibri"/>
        <family val="2"/>
      </rPr>
      <t>List the applications provided that are in scope.</t>
    </r>
  </si>
  <si>
    <t>The Thoropass Platform at app.thoropass.com</t>
  </si>
  <si>
    <t>1377336</t>
  </si>
  <si>
    <t>1198401</t>
  </si>
  <si>
    <t>SIG-103992</t>
  </si>
  <si>
    <r>
      <rPr>
        <b/>
        <sz val="12"/>
        <color rgb="FF000000"/>
        <rFont val="Calibri"/>
        <family val="2"/>
      </rPr>
      <t>What type of technology or software is being provided? Select all that apply from the list below.</t>
    </r>
  </si>
  <si>
    <t>1377337</t>
  </si>
  <si>
    <t>SIG-103994</t>
  </si>
  <si>
    <r>
      <rPr>
        <b/>
        <sz val="12"/>
        <color rgb="FF000000"/>
        <rFont val="Calibri"/>
        <family val="2"/>
      </rPr>
      <t>Commercial Off-The-Shelf (COTS)</t>
    </r>
  </si>
  <si>
    <t>1377338</t>
  </si>
  <si>
    <t>1198403</t>
  </si>
  <si>
    <t>SIG-103995</t>
  </si>
  <si>
    <r>
      <rPr>
        <b/>
        <sz val="12"/>
        <color rgb="FF000000"/>
        <rFont val="Calibri"/>
        <family val="2"/>
      </rPr>
      <t>Custom Developed</t>
    </r>
  </si>
  <si>
    <t>1377339</t>
  </si>
  <si>
    <t>1198404</t>
  </si>
  <si>
    <t>SIG-103996</t>
  </si>
  <si>
    <r>
      <rPr>
        <b/>
        <sz val="12"/>
        <color rgb="FF000000"/>
        <rFont val="Calibri"/>
        <family val="2"/>
      </rPr>
      <t>Mobile</t>
    </r>
  </si>
  <si>
    <t>1377340</t>
  </si>
  <si>
    <t>1198405</t>
  </si>
  <si>
    <t>SIG-103998</t>
  </si>
  <si>
    <r>
      <rPr>
        <b/>
        <sz val="12"/>
        <color rgb="FF000000"/>
        <rFont val="Calibri"/>
        <family val="2"/>
      </rPr>
      <t>Open Source</t>
    </r>
  </si>
  <si>
    <t>1377341</t>
  </si>
  <si>
    <t>1198406</t>
  </si>
  <si>
    <t>SIG-104004</t>
  </si>
  <si>
    <r>
      <rPr>
        <b/>
        <sz val="12"/>
        <color rgb="FF000000"/>
        <rFont val="Calibri"/>
        <family val="2"/>
      </rPr>
      <t>Artificial Intelligence/Machine Learning</t>
    </r>
  </si>
  <si>
    <t>1377342</t>
  </si>
  <si>
    <t>1198407</t>
  </si>
  <si>
    <t>SIG-106265</t>
  </si>
  <si>
    <r>
      <rPr>
        <b/>
        <sz val="12"/>
        <color rgb="FF000000"/>
        <rFont val="Calibri"/>
        <family val="2"/>
      </rPr>
      <t>Other</t>
    </r>
  </si>
  <si>
    <t>1377343</t>
  </si>
  <si>
    <t>1198408</t>
  </si>
  <si>
    <t>SIG-103999</t>
  </si>
  <si>
    <r>
      <rPr>
        <b/>
        <sz val="12"/>
        <color rgb="FF000000"/>
        <rFont val="Calibri"/>
        <family val="2"/>
      </rPr>
      <t>Does this assessment include Cloud Hosting Services?</t>
    </r>
  </si>
  <si>
    <t>Our platform is hosted with AWS.</t>
  </si>
  <si>
    <t>1377344</t>
  </si>
  <si>
    <t>1198409</t>
  </si>
  <si>
    <t>SIG-104618</t>
  </si>
  <si>
    <r>
      <rPr>
        <b/>
        <sz val="12"/>
        <color rgb="FF000000"/>
        <rFont val="Calibri"/>
        <family val="2"/>
      </rPr>
      <t>What service hosting models are provided as part of this service? Select all that apply from the list below.</t>
    </r>
  </si>
  <si>
    <t>1377345</t>
  </si>
  <si>
    <t>SIG-104619</t>
  </si>
  <si>
    <r>
      <rPr>
        <b/>
        <sz val="12"/>
        <color rgb="FF000000"/>
        <rFont val="Calibri"/>
        <family val="2"/>
      </rPr>
      <t>Data center: single tenancy</t>
    </r>
  </si>
  <si>
    <t>1377346</t>
  </si>
  <si>
    <t>1198411</t>
  </si>
  <si>
    <t>SIG-104620</t>
  </si>
  <si>
    <r>
      <rPr>
        <b/>
        <sz val="12"/>
        <color rgb="FF000000"/>
        <rFont val="Calibri"/>
        <family val="2"/>
      </rPr>
      <t>Co-location: dedicated server</t>
    </r>
  </si>
  <si>
    <t>1377347</t>
  </si>
  <si>
    <t>1198412</t>
  </si>
  <si>
    <t>SIG-104621</t>
  </si>
  <si>
    <r>
      <rPr>
        <b/>
        <sz val="12"/>
        <color rgb="FF000000"/>
        <rFont val="Calibri"/>
        <family val="2"/>
      </rPr>
      <t>Web Hosting</t>
    </r>
  </si>
  <si>
    <t>1377348</t>
  </si>
  <si>
    <t>1198413</t>
  </si>
  <si>
    <t>SIG-104622</t>
  </si>
  <si>
    <r>
      <rPr>
        <b/>
        <sz val="12"/>
        <color rgb="FF000000"/>
        <rFont val="Calibri"/>
        <family val="2"/>
      </rPr>
      <t>File Hosting</t>
    </r>
  </si>
  <si>
    <t>Our platform does store compliance evidence files and policies/procedures.</t>
  </si>
  <si>
    <t>1377349</t>
  </si>
  <si>
    <t>1198414</t>
  </si>
  <si>
    <t>SIG-104623</t>
  </si>
  <si>
    <r>
      <rPr>
        <b/>
        <sz val="12"/>
        <color rgb="FF000000"/>
        <rFont val="Calibri"/>
        <family val="2"/>
      </rPr>
      <t>Continuous</t>
    </r>
  </si>
  <si>
    <t>1377350</t>
  </si>
  <si>
    <t>1198415</t>
  </si>
  <si>
    <t>SIG-104624</t>
  </si>
  <si>
    <r>
      <rPr>
        <b/>
        <sz val="12"/>
        <color rgb="FF000000"/>
        <rFont val="Calibri"/>
        <family val="2"/>
      </rPr>
      <t>Cloud Hosting e.g., AWS, Azure, Google, etc.</t>
    </r>
  </si>
  <si>
    <t>1377351</t>
  </si>
  <si>
    <t>1198416</t>
  </si>
  <si>
    <t>SIG-104625</t>
  </si>
  <si>
    <r>
      <rPr>
        <b/>
        <sz val="12"/>
        <color rgb="FF000000"/>
        <rFont val="Calibri"/>
        <family val="2"/>
      </rPr>
      <t>What type of Cloud Computing Services are being provided? Select all that apply from the list below.</t>
    </r>
  </si>
  <si>
    <t>1377352</t>
  </si>
  <si>
    <t>SIG-104615</t>
  </si>
  <si>
    <r>
      <rPr>
        <b/>
        <sz val="12"/>
        <color rgb="FF000000"/>
        <rFont val="Calibri"/>
        <family val="2"/>
      </rPr>
      <t>Software as a Service (SaaS)</t>
    </r>
  </si>
  <si>
    <t>1377353</t>
  </si>
  <si>
    <t>1198418</t>
  </si>
  <si>
    <t>SIG-104626</t>
  </si>
  <si>
    <r>
      <rPr>
        <b/>
        <sz val="12"/>
        <color rgb="FF000000"/>
        <rFont val="Calibri"/>
        <family val="2"/>
      </rPr>
      <t>Infrastructure as a Service (IaaS)</t>
    </r>
  </si>
  <si>
    <t>1377354</t>
  </si>
  <si>
    <t>1198419</t>
  </si>
  <si>
    <t>SIG-104627</t>
  </si>
  <si>
    <r>
      <rPr>
        <b/>
        <sz val="12"/>
        <color rgb="FF000000"/>
        <rFont val="Calibri"/>
        <family val="2"/>
      </rPr>
      <t>Platform as a Service (PaaS)</t>
    </r>
  </si>
  <si>
    <t>1377355</t>
  </si>
  <si>
    <t>1198420</t>
  </si>
  <si>
    <t>SIG-106266</t>
  </si>
  <si>
    <r>
      <rPr>
        <b/>
        <sz val="12"/>
        <color rgb="FF000000"/>
        <rFont val="Calibri"/>
        <family val="2"/>
      </rPr>
      <t>What type of Cloud Deployment Models are provided? Select all that apply from the list below.</t>
    </r>
  </si>
  <si>
    <t>1377356</t>
  </si>
  <si>
    <t>SIG-104628</t>
  </si>
  <si>
    <r>
      <rPr>
        <b/>
        <sz val="12"/>
        <color rgb="FF000000"/>
        <rFont val="Calibri"/>
        <family val="2"/>
      </rPr>
      <t>Private Cloud</t>
    </r>
  </si>
  <si>
    <t>1377357</t>
  </si>
  <si>
    <t>1198422</t>
  </si>
  <si>
    <t>SIG-104629</t>
  </si>
  <si>
    <r>
      <rPr>
        <b/>
        <sz val="12"/>
        <color rgb="FF000000"/>
        <rFont val="Calibri"/>
        <family val="2"/>
      </rPr>
      <t>Public Cloud</t>
    </r>
  </si>
  <si>
    <t>1377358</t>
  </si>
  <si>
    <t>1198423</t>
  </si>
  <si>
    <t>SIG-104630</t>
  </si>
  <si>
    <r>
      <rPr>
        <b/>
        <sz val="12"/>
        <color rgb="FF000000"/>
        <rFont val="Calibri"/>
        <family val="2"/>
      </rPr>
      <t>Community Cloud</t>
    </r>
  </si>
  <si>
    <t>1377359</t>
  </si>
  <si>
    <t>1198424</t>
  </si>
  <si>
    <t>SIG-104631</t>
  </si>
  <si>
    <r>
      <rPr>
        <b/>
        <sz val="12"/>
        <color rgb="FF000000"/>
        <rFont val="Calibri"/>
        <family val="2"/>
      </rPr>
      <t>Hybrid Cloud</t>
    </r>
  </si>
  <si>
    <t>1377360</t>
  </si>
  <si>
    <t>1198425</t>
  </si>
  <si>
    <t>SIG-104632</t>
  </si>
  <si>
    <r>
      <rPr>
        <b/>
        <sz val="12"/>
        <color rgb="FF000000"/>
        <rFont val="Calibri"/>
        <family val="2"/>
      </rPr>
      <t>Contact Information</t>
    </r>
  </si>
  <si>
    <t>1377664</t>
  </si>
  <si>
    <r>
      <rPr>
        <b/>
        <sz val="12"/>
        <color rgb="FF000000"/>
        <rFont val="Calibri"/>
        <family val="2"/>
      </rPr>
      <t>Lead Assessee contact name:</t>
    </r>
  </si>
  <si>
    <t>Jay Trinckes</t>
  </si>
  <si>
    <t>1377361</t>
  </si>
  <si>
    <t>1198427</t>
  </si>
  <si>
    <t>SIG-102891</t>
  </si>
  <si>
    <r>
      <rPr>
        <b/>
        <sz val="12"/>
        <color rgb="FF000000"/>
        <rFont val="Calibri"/>
        <family val="2"/>
      </rPr>
      <t>Assessee contact job title:</t>
    </r>
  </si>
  <si>
    <t>1377362</t>
  </si>
  <si>
    <t>1198428</t>
  </si>
  <si>
    <t>SIG-102892</t>
  </si>
  <si>
    <r>
      <rPr>
        <b/>
        <sz val="12"/>
        <color rgb="FF000000"/>
        <rFont val="Calibri"/>
        <family val="2"/>
      </rPr>
      <t>Assessee business contact information:</t>
    </r>
  </si>
  <si>
    <t>jay.trinckes@thoropass.com</t>
  </si>
  <si>
    <t>1377363</t>
  </si>
  <si>
    <t>1198429</t>
  </si>
  <si>
    <t>SIG-102893</t>
  </si>
  <si>
    <t>Organizations should implement and maintain a formalized risk governance plan and a continuous risk assessment process, which will enable the organization to identify, quantify and prioritize risks based on the risk acceptance levels relevant to the organization.</t>
  </si>
  <si>
    <r>
      <rPr>
        <b/>
        <sz val="12"/>
        <color rgb="FF000000"/>
        <rFont val="Calibri"/>
        <family val="2"/>
      </rPr>
      <t>A.1 - Is there a formalized risk governance plan approved by management that defines the Enterprise Risk Management program requirements?</t>
    </r>
  </si>
  <si>
    <t>1377364</t>
  </si>
  <si>
    <t>1198434</t>
  </si>
  <si>
    <t>N/A</t>
  </si>
  <si>
    <t>SIG-5643</t>
  </si>
  <si>
    <r>
      <rPr>
        <b/>
        <sz val="12"/>
        <color rgb="FF000000"/>
        <rFont val="Calibri"/>
        <family val="2"/>
      </rPr>
      <t>A.1.1 - Does the risk governance plan include risk management policies, procedures, and internal controls?</t>
    </r>
  </si>
  <si>
    <t>1377365</t>
  </si>
  <si>
    <t>1198435</t>
  </si>
  <si>
    <t>SIG-2325</t>
  </si>
  <si>
    <r>
      <rPr>
        <b/>
        <sz val="12"/>
        <color rgb="FF000000"/>
        <rFont val="Calibri"/>
        <family val="2"/>
      </rPr>
      <t>A.1.3 - Does the risk governance plan include range of internal and external threats to include: malicious, natural, accidental, cyber, business changes (transaction volume)?</t>
    </r>
  </si>
  <si>
    <t>1377366</t>
  </si>
  <si>
    <t>1198437</t>
  </si>
  <si>
    <t>SIG-2420</t>
  </si>
  <si>
    <r>
      <rPr>
        <b/>
        <sz val="12"/>
        <color rgb="FF000000"/>
        <rFont val="Calibri"/>
        <family val="2"/>
      </rPr>
      <t>A.1.4 - Does the risk governance plan include risk scenarios that address threats, vulnerabilities, likelihoods, and impacts that could impact people, processes, technologies, and facilities?</t>
    </r>
  </si>
  <si>
    <t>1377367</t>
  </si>
  <si>
    <t>1198438</t>
  </si>
  <si>
    <t>SIG-2429</t>
  </si>
  <si>
    <r>
      <rPr>
        <b/>
        <sz val="12"/>
        <color rgb="FF000000"/>
        <rFont val="Calibri"/>
        <family val="2"/>
      </rPr>
      <t>A.2 - Do fourth parties (e.g., backup vendors, service providers, subcontractors, equipment support maintenance, software maintenance vendors, data recovery vendors, hosting providers, etc.) have access to scoped systems and data or processing facilities?</t>
    </r>
  </si>
  <si>
    <t>AWS may have other parties to assist them with their services, but we don't have control of these parties.  These parties wouldn't access or be able to view our data hosted in the environment due to encryption.</t>
  </si>
  <si>
    <t>1377368</t>
  </si>
  <si>
    <t>1198446</t>
  </si>
  <si>
    <t>SIG-71</t>
  </si>
  <si>
    <r>
      <rPr>
        <b/>
        <sz val="12"/>
        <color rgb="FF000000"/>
        <rFont val="Calibri"/>
        <family val="2"/>
      </rPr>
      <t>A.2.1 - Is there a documented third party risk management program in place for the selection, oversight and risk assessment of fourth Parties (e.g., subcontractors, suppliers, service providers, dependent service providers, sub-processors) in scope for the services?</t>
    </r>
  </si>
  <si>
    <t>1377369</t>
  </si>
  <si>
    <t>1198447</t>
  </si>
  <si>
    <t>SIG-3897</t>
  </si>
  <si>
    <r>
      <rPr>
        <b/>
        <sz val="12"/>
        <color rgb="FF000000"/>
        <rFont val="Calibri"/>
        <family val="2"/>
      </rPr>
      <t>A.2.1.10 - Does the third party risk management program include defined policy and procedures for management and approval of additional or down chain outsourcing?</t>
    </r>
  </si>
  <si>
    <t>1377370</t>
  </si>
  <si>
    <t>1198458</t>
  </si>
  <si>
    <t>SIG-3910</t>
  </si>
  <si>
    <r>
      <rPr>
        <b/>
        <sz val="12"/>
        <color rgb="FF000000"/>
        <rFont val="Calibri"/>
        <family val="2"/>
      </rPr>
      <t>A.2.1.10.5 - Does the third party risk management program require background checks for service provider contractors and subcontractors?</t>
    </r>
  </si>
  <si>
    <t>1377371</t>
  </si>
  <si>
    <t>1198463</t>
  </si>
  <si>
    <t>SIG-5649</t>
  </si>
  <si>
    <r>
      <rPr>
        <b/>
        <sz val="12"/>
        <color rgb="FF000000"/>
        <rFont val="Calibri"/>
        <family val="2"/>
      </rPr>
      <t>A.2.1.10.5.1 - Are background checks performed at time of hire?</t>
    </r>
  </si>
  <si>
    <t>1377372</t>
  </si>
  <si>
    <t>1198464</t>
  </si>
  <si>
    <t>SIG-3522</t>
  </si>
  <si>
    <r>
      <rPr>
        <b/>
        <sz val="12"/>
        <color rgb="FF000000"/>
        <rFont val="Calibri"/>
        <family val="2"/>
      </rPr>
      <t>A.2.2 - For all organizational entities (e.g., vendor's vendors, subcontractors, fourth parties, Nth parties) is there a contractual relationship that extends obligations to each entity?</t>
    </r>
  </si>
  <si>
    <t>1377373</t>
  </si>
  <si>
    <t>1198465</t>
  </si>
  <si>
    <t>SIG-72</t>
  </si>
  <si>
    <r>
      <rPr>
        <b/>
        <sz val="12"/>
        <color rgb="FF000000"/>
        <rFont val="Calibri"/>
        <family val="2"/>
      </rPr>
      <t>A.2.2.3 - Do contracts include all applicable privacy and security requirements?</t>
    </r>
  </si>
  <si>
    <t>1377374</t>
  </si>
  <si>
    <t>1198468</t>
  </si>
  <si>
    <t>SIG-4170</t>
  </si>
  <si>
    <r>
      <rPr>
        <b/>
        <sz val="12"/>
        <color rgb="FF000000"/>
        <rFont val="Calibri"/>
        <family val="2"/>
      </rPr>
      <t>A.2.2.4 - Do contracts include incident and data breach notification?</t>
    </r>
  </si>
  <si>
    <t>1377375</t>
  </si>
  <si>
    <t>1198469</t>
  </si>
  <si>
    <t>SIG-81</t>
  </si>
  <si>
    <t>Organizations should provide management direction and support for information security in accordance with business requirements and relevant laws and regulations. They should set a clear policy direction in line with business objectives and demonstrate support for, and commitment to, information security through the issue, acceptance and maintenance of an information security policy across the organization.</t>
  </si>
  <si>
    <r>
      <rPr>
        <b/>
        <sz val="12"/>
        <color rgb="FF000000"/>
        <rFont val="Calibri"/>
        <family val="2"/>
      </rPr>
      <t>B.1 - Is there a set of information security policies that have been approved by management, published and communicated to constituents?</t>
    </r>
  </si>
  <si>
    <t>1377376</t>
  </si>
  <si>
    <t>1198494</t>
  </si>
  <si>
    <t>SIG-3199</t>
  </si>
  <si>
    <r>
      <rPr>
        <b/>
        <sz val="12"/>
        <color rgb="FF000000"/>
        <rFont val="Calibri"/>
        <family val="2"/>
      </rPr>
      <t>B.1.1 - Do the information security policies and procedures establish requirements for the protection of information that is processed, stored or transmitted on external systems?</t>
    </r>
  </si>
  <si>
    <t>1377377</t>
  </si>
  <si>
    <t>1198495</t>
  </si>
  <si>
    <t>SIG-4173</t>
  </si>
  <si>
    <r>
      <rPr>
        <b/>
        <sz val="12"/>
        <color rgb="FF000000"/>
        <rFont val="Calibri"/>
        <family val="2"/>
      </rPr>
      <t>B.1.2 - Have all information security policies and standards been reviewed in the last 12 months?</t>
    </r>
  </si>
  <si>
    <t>1377378</t>
  </si>
  <si>
    <t>1198497</t>
  </si>
  <si>
    <t>SIG-2471</t>
  </si>
  <si>
    <r>
      <rPr>
        <b/>
        <sz val="12"/>
        <color rgb="FF000000"/>
        <rFont val="Calibri"/>
        <family val="2"/>
      </rPr>
      <t>B.1.3 - Are policies and standards based on industry accepted standards and practices?</t>
    </r>
  </si>
  <si>
    <t>1377379</t>
  </si>
  <si>
    <t>1198498</t>
  </si>
  <si>
    <t>SIG-2482</t>
  </si>
  <si>
    <r>
      <rPr>
        <b/>
        <sz val="12"/>
        <color rgb="FF000000"/>
        <rFont val="Calibri"/>
        <family val="2"/>
      </rPr>
      <t>B.1.4 - Is there a management-approved process for handling deviations and exceptions?</t>
    </r>
  </si>
  <si>
    <t>1377380</t>
  </si>
  <si>
    <t>1198499</t>
  </si>
  <si>
    <t>SIG-4414</t>
  </si>
  <si>
    <r>
      <rPr>
        <b/>
        <sz val="12"/>
        <color rgb="FF000000"/>
        <rFont val="Calibri"/>
        <family val="2"/>
      </rPr>
      <t>B.1.5 - Do the information security policies set requirements based on business strategy, regulations, legislation (Including privacy and civil liberties obligations) and cybersecurity threat environment?</t>
    </r>
  </si>
  <si>
    <t>1377381</t>
  </si>
  <si>
    <t>1198500</t>
  </si>
  <si>
    <t>SIG-4415</t>
  </si>
  <si>
    <t>Organizations should establish a management framework to control and manage the information security organization. This framework should include provisions related to the protection of the organization’s target data in its service provider contracts or agreements as well as outline the roles and responsibilities of those who are responsible for the organization’s information security.</t>
  </si>
  <si>
    <r>
      <rPr>
        <b/>
        <sz val="12"/>
        <color rgb="FF000000"/>
        <rFont val="Calibri"/>
        <family val="2"/>
      </rPr>
      <t>C.1 - Are responsibilities for asset protection and for carrying out specific information security processes clearly identified and communicated to the relevant parties?</t>
    </r>
  </si>
  <si>
    <t>1377382</t>
  </si>
  <si>
    <t>1198503</t>
  </si>
  <si>
    <t>SIG-4417</t>
  </si>
  <si>
    <r>
      <rPr>
        <b/>
        <sz val="12"/>
        <color rgb="FF000000"/>
        <rFont val="Calibri"/>
        <family val="2"/>
      </rPr>
      <t>C.2 - Are information security personnel (internal or outsourced) responsible for information security processes?</t>
    </r>
  </si>
  <si>
    <t>1377383</t>
  </si>
  <si>
    <t>1198505</t>
  </si>
  <si>
    <t>SIG-58</t>
  </si>
  <si>
    <r>
      <rPr>
        <b/>
        <sz val="12"/>
        <color rgb="FF000000"/>
        <rFont val="Calibri"/>
        <family val="2"/>
      </rPr>
      <t>C.3 - Do all projects involving scoped systems and data go through some form of information security assessment?</t>
    </r>
  </si>
  <si>
    <t>1377384</t>
  </si>
  <si>
    <t>1198506</t>
  </si>
  <si>
    <t>SIG-4420</t>
  </si>
  <si>
    <r>
      <rPr>
        <b/>
        <sz val="12"/>
        <color rgb="FF000000"/>
        <rFont val="Calibri"/>
        <family val="2"/>
      </rPr>
      <t>C.3.1 - Are information security personnel responsible for the design of information technology systems, processes, and architecture required to meet information security requirements?</t>
    </r>
  </si>
  <si>
    <t>1377385</t>
  </si>
  <si>
    <t>1198507</t>
  </si>
  <si>
    <t>SIG-4421</t>
  </si>
  <si>
    <r>
      <rPr>
        <b/>
        <sz val="12"/>
        <color rgb="FF000000"/>
        <rFont val="Calibri"/>
        <family val="2"/>
      </rPr>
      <t>C.3.2 - Are information security personnel responsible for the creation, and review of information security policies?</t>
    </r>
  </si>
  <si>
    <t>1377386</t>
  </si>
  <si>
    <t>1198508</t>
  </si>
  <si>
    <t>SIG-61</t>
  </si>
  <si>
    <r>
      <rPr>
        <b/>
        <sz val="12"/>
        <color rgb="FF000000"/>
        <rFont val="Calibri"/>
        <family val="2"/>
      </rPr>
      <t>C.3.4 - Are information security personnel responsible for the monitoring of significant changes in the exposure of information assets?</t>
    </r>
  </si>
  <si>
    <t>1377387</t>
  </si>
  <si>
    <t>1198510</t>
  </si>
  <si>
    <t>SIG-62</t>
  </si>
  <si>
    <r>
      <rPr>
        <b/>
        <sz val="12"/>
        <color rgb="FF000000"/>
        <rFont val="Calibri"/>
        <family val="2"/>
      </rPr>
      <t>C.3.5 - Are information security personnel responsible for the review and/or monitoring information security incidents or events?</t>
    </r>
  </si>
  <si>
    <t>1377388</t>
  </si>
  <si>
    <t>1198511</t>
  </si>
  <si>
    <t>SIG-63</t>
  </si>
  <si>
    <r>
      <rPr>
        <b/>
        <sz val="12"/>
        <color rgb="FF000000"/>
        <rFont val="Calibri"/>
        <family val="2"/>
      </rPr>
      <t>C.5 - Has a qualified individual responsible been designated as a Chief Information Security Officer (CISO) to oversee and implement the organization's cybersecurity program and enforce its cybersecurity policy?</t>
    </r>
  </si>
  <si>
    <t>1377389</t>
  </si>
  <si>
    <t>1198516</t>
  </si>
  <si>
    <t>SIG-4551</t>
  </si>
  <si>
    <r>
      <rPr>
        <b/>
        <sz val="12"/>
        <color rgb="FF000000"/>
        <rFont val="Calibri"/>
        <family val="2"/>
      </rPr>
      <t>C.5.1 - Does the CISO issue a report at least annually on the organization's cybersecurity program and material cybersecurity risks to the organization's board of directors, equivalent body, or senior officer in charge of cybersecurity risk?</t>
    </r>
  </si>
  <si>
    <t>1377390</t>
  </si>
  <si>
    <t>1198517</t>
  </si>
  <si>
    <t>SIG-4552</t>
  </si>
  <si>
    <r>
      <rPr>
        <b/>
        <sz val="12"/>
        <color rgb="FF000000"/>
        <rFont val="Calibri"/>
        <family val="2"/>
      </rPr>
      <t>C.6 - Do information security personnel maintain contacts with information security special interest groups, specialist security forums or professional associations?</t>
    </r>
  </si>
  <si>
    <t>1377391</t>
  </si>
  <si>
    <t>1198518</t>
  </si>
  <si>
    <t>SIG-2500</t>
  </si>
  <si>
    <r>
      <rPr>
        <b/>
        <sz val="12"/>
        <color rgb="FF000000"/>
        <rFont val="Calibri"/>
        <family val="2"/>
      </rPr>
      <t>C.6.1 - Do Information security personnel participate in continuing education programs e.g., online training, webinars, seminars, etc.?</t>
    </r>
  </si>
  <si>
    <t>1377392</t>
  </si>
  <si>
    <t>1198519</t>
  </si>
  <si>
    <t>SIG-4200</t>
  </si>
  <si>
    <t>Organizations should implement a formalized asset management program, which includes a process for documenting and maintaining an inventory of hardware, software and information assets. The documentation relevant to each asset should include an organizational owner who is responsible for the asset throughout its lifecycle.</t>
  </si>
  <si>
    <r>
      <rPr>
        <b/>
        <sz val="12"/>
        <color rgb="FF000000"/>
        <rFont val="Calibri"/>
        <family val="2"/>
      </rPr>
      <t>D.2 - Is there an acceptable use policy for information and associated assets that has been approved by management, communicated to appropriate constituents, and assigned an owner to maintain and periodically review the policy?</t>
    </r>
  </si>
  <si>
    <t>1377393</t>
  </si>
  <si>
    <t>1198531</t>
  </si>
  <si>
    <t>SIG-4175</t>
  </si>
  <si>
    <r>
      <rPr>
        <b/>
        <sz val="12"/>
        <color rgb="FF000000"/>
        <rFont val="Calibri"/>
        <family val="2"/>
      </rPr>
      <t>D.2.1 - Are constituents made aware of and held accountable to the Acceptable Use Policy?</t>
    </r>
  </si>
  <si>
    <t>1377394</t>
  </si>
  <si>
    <t>1198532</t>
  </si>
  <si>
    <t>SIG-4431</t>
  </si>
  <si>
    <r>
      <rPr>
        <b/>
        <sz val="12"/>
        <color rgb="FF000000"/>
        <rFont val="Calibri"/>
        <family val="2"/>
      </rPr>
      <t>D.3 - Is there a process to verify return of constituent assets (computers, cell phones, access cards, tokens, smart cards, keys, etc.) upon termination?</t>
    </r>
  </si>
  <si>
    <t>1377395</t>
  </si>
  <si>
    <t>1198533</t>
  </si>
  <si>
    <t>SIG-4199</t>
  </si>
  <si>
    <r>
      <rPr>
        <b/>
        <sz val="12"/>
        <color rgb="FF000000"/>
        <rFont val="Calibri"/>
        <family val="2"/>
      </rPr>
      <t>D.4 - Is Information classified according to legal or regulatory requirements, business value, and sensitivity to unauthorized disclosure or modification?</t>
    </r>
  </si>
  <si>
    <t>1377396</t>
  </si>
  <si>
    <t>1198534</t>
  </si>
  <si>
    <t>SIG-2532</t>
  </si>
  <si>
    <r>
      <rPr>
        <b/>
        <sz val="12"/>
        <color rgb="FF000000"/>
        <rFont val="Calibri"/>
        <family val="2"/>
      </rPr>
      <t>D.4.1 - Is there a policy or procedure for information handling consistent with its classification that has been approved by management, communicated to appropriate constituents and assigned an owner to maintain and periodically review e.g., authorized parties, encryption, public cloud storage, removable media, classification labeling, etc.?</t>
    </r>
  </si>
  <si>
    <t>1377397</t>
  </si>
  <si>
    <t>1198535</t>
  </si>
  <si>
    <t>SIG-4435</t>
  </si>
  <si>
    <r>
      <rPr>
        <b/>
        <sz val="12"/>
        <color rgb="FF000000"/>
        <rFont val="Calibri"/>
        <family val="2"/>
      </rPr>
      <t>D.4.4 - Is an owner assigned to all Information Assets?</t>
    </r>
  </si>
  <si>
    <t>1377398</t>
  </si>
  <si>
    <t>1198545</t>
  </si>
  <si>
    <t>SIG-120</t>
  </si>
  <si>
    <r>
      <rPr>
        <b/>
        <sz val="12"/>
        <color rgb="FF000000"/>
        <rFont val="Calibri"/>
        <family val="2"/>
      </rPr>
      <t>D.4.4.2 - Are owners responsible to approve and periodically review access to Information Assets?</t>
    </r>
  </si>
  <si>
    <t>1377399</t>
  </si>
  <si>
    <t>1198547</t>
  </si>
  <si>
    <t>SIG-121</t>
  </si>
  <si>
    <r>
      <rPr>
        <b/>
        <sz val="12"/>
        <color rgb="FF000000"/>
        <rFont val="Calibri"/>
        <family val="2"/>
      </rPr>
      <t>D.4.5 - Is all media containing scoped data disposed of securely?</t>
    </r>
  </si>
  <si>
    <t>1377400</t>
  </si>
  <si>
    <t>1198548</t>
  </si>
  <si>
    <t>SIG-1138</t>
  </si>
  <si>
    <r>
      <rPr>
        <b/>
        <sz val="12"/>
        <color rgb="FF000000"/>
        <rFont val="Calibri"/>
        <family val="2"/>
      </rPr>
      <t>D.4.5.1 - If in electronic form, is all scoped data made unrecoverable (wiped or overwritten) prior to asset reuse?</t>
    </r>
  </si>
  <si>
    <t>1377401</t>
  </si>
  <si>
    <t>1198549</t>
  </si>
  <si>
    <t>SIG-2624</t>
  </si>
  <si>
    <r>
      <rPr>
        <b/>
        <sz val="12"/>
        <color rgb="FF000000"/>
        <rFont val="Calibri"/>
        <family val="2"/>
      </rPr>
      <t>D.4.5.2 - Is media disposal logged to maintain an audit trail?</t>
    </r>
  </si>
  <si>
    <t>1377402</t>
  </si>
  <si>
    <t>1198550</t>
  </si>
  <si>
    <t>SIG-1153</t>
  </si>
  <si>
    <r>
      <rPr>
        <b/>
        <sz val="12"/>
        <color rgb="FF000000"/>
        <rFont val="Calibri"/>
        <family val="2"/>
      </rPr>
      <t>D.5 - Is scoped data sent or received via physical media?</t>
    </r>
  </si>
  <si>
    <t>1377403</t>
  </si>
  <si>
    <t>1198551</t>
  </si>
  <si>
    <t>SIG-1208</t>
  </si>
  <si>
    <r>
      <rPr>
        <b/>
        <sz val="12"/>
        <color rgb="FF000000"/>
        <rFont val="Calibri"/>
        <family val="2"/>
      </rPr>
      <t>D.5.3 - Are all the following used when transporting scoped data; chain of custody logs identifying media contents, protection applied, times of transfer and receipt at destination?</t>
    </r>
  </si>
  <si>
    <t>1377404</t>
  </si>
  <si>
    <t>1198554</t>
  </si>
  <si>
    <t>SIG-1209</t>
  </si>
  <si>
    <r>
      <rPr>
        <b/>
        <sz val="12"/>
        <color rgb="FF000000"/>
        <rFont val="Calibri"/>
        <family val="2"/>
      </rPr>
      <t>D.6 - Is scoped data sent or received electronically?</t>
    </r>
  </si>
  <si>
    <t>1377405</t>
  </si>
  <si>
    <t>1198555</t>
  </si>
  <si>
    <t>SIG-4178</t>
  </si>
  <si>
    <r>
      <rPr>
        <b/>
        <sz val="12"/>
        <color rgb="FF000000"/>
        <rFont val="Calibri"/>
        <family val="2"/>
      </rPr>
      <t>D.6.1 - Are policies, procedures, and controls for transferring information enforced?</t>
    </r>
  </si>
  <si>
    <t>1377406</t>
  </si>
  <si>
    <t>1198556</t>
  </si>
  <si>
    <t>SIG-4179</t>
  </si>
  <si>
    <r>
      <rPr>
        <b/>
        <sz val="12"/>
        <color rgb="FF000000"/>
        <rFont val="Calibri"/>
        <family val="2"/>
      </rPr>
      <t>D.6.2 - Is scoped data sent or received electronically encrypted in transit while outside the network?</t>
    </r>
  </si>
  <si>
    <t>1377407</t>
  </si>
  <si>
    <t>1198557</t>
  </si>
  <si>
    <t>SIG-1871</t>
  </si>
  <si>
    <r>
      <rPr>
        <b/>
        <sz val="12"/>
        <color rgb="FF000000"/>
        <rFont val="Calibri"/>
        <family val="2"/>
      </rPr>
      <t>D.6.3 - Does scoped data sent or received electronically include encryption of e-mail, chat and other messaging technologies?</t>
    </r>
  </si>
  <si>
    <t>1377408</t>
  </si>
  <si>
    <t>1198558</t>
  </si>
  <si>
    <t>SIG-1243</t>
  </si>
  <si>
    <r>
      <rPr>
        <b/>
        <sz val="12"/>
        <color rgb="FF000000"/>
        <rFont val="Calibri"/>
        <family val="2"/>
      </rPr>
      <t>D.6.4 - Does scoped data sent or received electronically include content filtering scans performed on incoming/outgoing email to enforce email policy?</t>
    </r>
  </si>
  <si>
    <t>1377409</t>
  </si>
  <si>
    <t>1198559</t>
  </si>
  <si>
    <t>SIG-1247</t>
  </si>
  <si>
    <r>
      <rPr>
        <b/>
        <sz val="12"/>
        <color rgb="FF000000"/>
        <rFont val="Calibri"/>
        <family val="2"/>
      </rPr>
      <t>D.6.5 - Does scoped data sent or received electronically include protection against malicious code by network virus inspection or virus scan at the endpoint?</t>
    </r>
  </si>
  <si>
    <t>1377410</t>
  </si>
  <si>
    <t>1198560</t>
  </si>
  <si>
    <t>SIG-2629</t>
  </si>
  <si>
    <r>
      <rPr>
        <b/>
        <sz val="12"/>
        <color rgb="FF000000"/>
        <rFont val="Calibri"/>
        <family val="2"/>
      </rPr>
      <t>D.6.6 - Do scans performed on incoming and outgoing email include phishing prevention?</t>
    </r>
  </si>
  <si>
    <t>1377411</t>
  </si>
  <si>
    <t>1198561</t>
  </si>
  <si>
    <t>SIG-4607</t>
  </si>
  <si>
    <r>
      <rPr>
        <b/>
        <sz val="12"/>
        <color rgb="FF000000"/>
        <rFont val="Calibri"/>
        <family val="2"/>
      </rPr>
      <t>D.6.7 - Has your company implemented a data loss prevention (DLP) security solution and program?</t>
    </r>
  </si>
  <si>
    <t>1377412</t>
  </si>
  <si>
    <t>1198562</t>
  </si>
  <si>
    <t>SIG-4662</t>
  </si>
  <si>
    <r>
      <rPr>
        <b/>
        <sz val="12"/>
        <color rgb="FF000000"/>
        <rFont val="Calibri"/>
        <family val="2"/>
      </rPr>
      <t>D.6.7.6 - Is all organization email scanned by DLP?</t>
    </r>
  </si>
  <si>
    <t>1377413</t>
  </si>
  <si>
    <t>1198568</t>
  </si>
  <si>
    <t>SIG-4663</t>
  </si>
  <si>
    <r>
      <rPr>
        <b/>
        <sz val="12"/>
        <color rgb="FF000000"/>
        <rFont val="Calibri"/>
        <family val="2"/>
      </rPr>
      <t>D.6.7.6.3 - Is two-factor authentication required for all users to access email from outside the company?</t>
    </r>
  </si>
  <si>
    <t>1377414</t>
  </si>
  <si>
    <t>1198569</t>
  </si>
  <si>
    <t>SIG-4669</t>
  </si>
  <si>
    <r>
      <rPr>
        <b/>
        <sz val="12"/>
        <color rgb="FF000000"/>
        <rFont val="Calibri"/>
        <family val="2"/>
      </rPr>
      <t>D.6.7.7 - Is all organization outbound web traffic scanned by DLP?</t>
    </r>
  </si>
  <si>
    <t>1377415</t>
  </si>
  <si>
    <t>1198570</t>
  </si>
  <si>
    <t>SIG-4670</t>
  </si>
  <si>
    <r>
      <rPr>
        <b/>
        <sz val="12"/>
        <color rgb="FF000000"/>
        <rFont val="Calibri"/>
        <family val="2"/>
      </rPr>
      <t>D.6.7.7.1 - Does your DLP solution have rules setup for the prohibition of unauthorized transfers of personal information to external sites e.g., webmail, blogs, personal storage sites?</t>
    </r>
  </si>
  <si>
    <t>1377416</t>
  </si>
  <si>
    <t>1198571</t>
  </si>
  <si>
    <t>SIG-4671</t>
  </si>
  <si>
    <r>
      <rPr>
        <b/>
        <sz val="12"/>
        <color rgb="FF000000"/>
        <rFont val="Calibri"/>
        <family val="2"/>
      </rPr>
      <t>D.6.7.8 - Is your DLP system configured to block unauthorized traffic?</t>
    </r>
  </si>
  <si>
    <t>1377417</t>
  </si>
  <si>
    <t>1198572</t>
  </si>
  <si>
    <t>SIG-4677</t>
  </si>
  <si>
    <r>
      <rPr>
        <b/>
        <sz val="12"/>
        <color rgb="FF000000"/>
        <rFont val="Calibri"/>
        <family val="2"/>
      </rPr>
      <t>D.6.7.17 - For privileged access users with direct access to Production environments (e.g., DBAs, system administrators), are there technical controls in place that prohibit customer data from leaving the production environment?</t>
    </r>
  </si>
  <si>
    <t>1377418</t>
  </si>
  <si>
    <t>1198573</t>
  </si>
  <si>
    <t>SIG-4684</t>
  </si>
  <si>
    <r>
      <rPr>
        <b/>
        <sz val="12"/>
        <color rgb="FF000000"/>
        <rFont val="Calibri"/>
        <family val="2"/>
      </rPr>
      <t>D.6.7.17.1 - Are remote users prevented from copying data to remote non-corporate devices when using remote terminal services?</t>
    </r>
  </si>
  <si>
    <t>1377419</t>
  </si>
  <si>
    <t>1198574</t>
  </si>
  <si>
    <t>SIG-3218</t>
  </si>
  <si>
    <r>
      <rPr>
        <b/>
        <sz val="12"/>
        <color rgb="FF000000"/>
        <rFont val="Calibri"/>
        <family val="2"/>
      </rPr>
      <t>D.6.7.18 - Are there controls which ensure sensitive data is not leaked/breached via cloud-based public file sharing solution(s)?</t>
    </r>
  </si>
  <si>
    <t>1377420</t>
  </si>
  <si>
    <t>1198575</t>
  </si>
  <si>
    <t>SIG-4685</t>
  </si>
  <si>
    <r>
      <rPr>
        <b/>
        <sz val="12"/>
        <color rgb="FF000000"/>
        <rFont val="Calibri"/>
        <family val="2"/>
      </rPr>
      <t>D.6.8 - Are scoped systems or data stored or transferred in cloud-based public file sharing solutions? If yes, please explain in the Additional Information field.</t>
    </r>
  </si>
  <si>
    <t>We utilize Google Workspace which may be used to contain customer data.  We use RBAC access to all of this information and minimum necessary principles.</t>
  </si>
  <si>
    <t>1377421</t>
  </si>
  <si>
    <t>1198576</t>
  </si>
  <si>
    <t>SIG-4687</t>
  </si>
  <si>
    <r>
      <rPr>
        <b/>
        <sz val="12"/>
        <color rgb="FF000000"/>
        <rFont val="Calibri"/>
        <family val="2"/>
      </rPr>
      <t>D.6.8.1 - Are organization-approved, cloud-based public file sharing solution(s) used e.g., SharePoint, Box, Google Drive, Dropbox, OneDrive? If yes, please identify the provider(s) in the Additional Information field.</t>
    </r>
  </si>
  <si>
    <t>Google Drive</t>
  </si>
  <si>
    <t>1377422</t>
  </si>
  <si>
    <t>1198577</t>
  </si>
  <si>
    <t>SIG-4688</t>
  </si>
  <si>
    <r>
      <rPr>
        <b/>
        <sz val="12"/>
        <color rgb="FF000000"/>
        <rFont val="Calibri"/>
        <family val="2"/>
      </rPr>
      <t>D.6.8.2 - Are users prohibited by policy from granting public file sharing access to external parties without management approval? If no, please explain in the Additional Information field.</t>
    </r>
  </si>
  <si>
    <t>1377423</t>
  </si>
  <si>
    <t>1198578</t>
  </si>
  <si>
    <t>SIG-4689</t>
  </si>
  <si>
    <r>
      <rPr>
        <b/>
        <sz val="12"/>
        <color rgb="FF000000"/>
        <rFont val="Calibri"/>
        <family val="2"/>
      </rPr>
      <t>D.6.9 - Is scoped data sent or received electronically encrypted at rest within the network?</t>
    </r>
  </si>
  <si>
    <t>1377424</t>
  </si>
  <si>
    <t>1198579</t>
  </si>
  <si>
    <t>SIG-1193</t>
  </si>
  <si>
    <r>
      <rPr>
        <b/>
        <sz val="12"/>
        <color rgb="FF000000"/>
        <rFont val="Calibri"/>
        <family val="2"/>
      </rPr>
      <t>D.7 - Is regulated or confidential scoped data stored electronically with data protection safeguards e.g., full-disk encryption, databases, files, encryption keys, etc.?</t>
    </r>
  </si>
  <si>
    <t>1377425</t>
  </si>
  <si>
    <t>1198580</t>
  </si>
  <si>
    <t>SIG-4180</t>
  </si>
  <si>
    <r>
      <rPr>
        <b/>
        <sz val="12"/>
        <color rgb="FF000000"/>
        <rFont val="Calibri"/>
        <family val="2"/>
      </rPr>
      <t>D.7.1 - Is full-disk encryption enabled for all systems that store or process scoped data?</t>
    </r>
  </si>
  <si>
    <t>1377426</t>
  </si>
  <si>
    <t>1198581</t>
  </si>
  <si>
    <t>SIG-4183</t>
  </si>
  <si>
    <r>
      <rPr>
        <b/>
        <sz val="12"/>
        <color rgb="FF000000"/>
        <rFont val="Calibri"/>
        <family val="2"/>
      </rPr>
      <t>D.7.2 - Is regulated or confidential scoped data stored in a database?</t>
    </r>
  </si>
  <si>
    <t>1377427</t>
  </si>
  <si>
    <t>1198582</t>
  </si>
  <si>
    <t>SIG-4184</t>
  </si>
  <si>
    <r>
      <rPr>
        <b/>
        <sz val="12"/>
        <color rgb="FF000000"/>
        <rFont val="Calibri"/>
        <family val="2"/>
      </rPr>
      <t>D.7.2.1 - Does regulated or confidential scoped data stored in a database include Database Encryption?</t>
    </r>
  </si>
  <si>
    <t>1377428</t>
  </si>
  <si>
    <t>1198583</t>
  </si>
  <si>
    <t>SIG-4186</t>
  </si>
  <si>
    <r>
      <rPr>
        <b/>
        <sz val="12"/>
        <color rgb="FF000000"/>
        <rFont val="Calibri"/>
        <family val="2"/>
      </rPr>
      <t>D.7.2.1.1 - Does regulated or confidential Scoped data stored in a database include column/Field Encryption?</t>
    </r>
  </si>
  <si>
    <t>1377429</t>
  </si>
  <si>
    <t>1198584</t>
  </si>
  <si>
    <t>SIG-4187</t>
  </si>
  <si>
    <r>
      <rPr>
        <b/>
        <sz val="12"/>
        <color rgb="FF000000"/>
        <rFont val="Calibri"/>
        <family val="2"/>
      </rPr>
      <t>D.7.2.1.2 - Does regulated or confidential scoped data stored in a database include tablespace Encryption?</t>
    </r>
  </si>
  <si>
    <t>1377430</t>
  </si>
  <si>
    <t>1198585</t>
  </si>
  <si>
    <t>SIG-4188</t>
  </si>
  <si>
    <r>
      <rPr>
        <b/>
        <sz val="12"/>
        <color rgb="FF000000"/>
        <rFont val="Calibri"/>
        <family val="2"/>
      </rPr>
      <t>D.7.3 - Is regulated or confidential scoped data stored in files?</t>
    </r>
  </si>
  <si>
    <t>1377431</t>
  </si>
  <si>
    <t>1198586</t>
  </si>
  <si>
    <t>SIG-4181</t>
  </si>
  <si>
    <r>
      <rPr>
        <b/>
        <sz val="12"/>
        <color rgb="FF000000"/>
        <rFont val="Calibri"/>
        <family val="2"/>
      </rPr>
      <t>D.7.3.1 - Does regulated or confidential scoped data stored in files include file/folder-level encryption enabled?</t>
    </r>
  </si>
  <si>
    <t>1377432</t>
  </si>
  <si>
    <t>1198587</t>
  </si>
  <si>
    <t>SIG-4182</t>
  </si>
  <si>
    <r>
      <rPr>
        <b/>
        <sz val="12"/>
        <color rgb="FF000000"/>
        <rFont val="Calibri"/>
        <family val="2"/>
      </rPr>
      <t>D.7.4 - Are encryption keys managed and maintained for scoped data?</t>
    </r>
  </si>
  <si>
    <t>1377433</t>
  </si>
  <si>
    <t>1198588</t>
  </si>
  <si>
    <t>SIG-1806</t>
  </si>
  <si>
    <r>
      <rPr>
        <b/>
        <sz val="12"/>
        <color rgb="FF000000"/>
        <rFont val="Calibri"/>
        <family val="2"/>
      </rPr>
      <t>D.7.4.1 - Are encryption keys generated in a manner consistent with key management industry standards?</t>
    </r>
  </si>
  <si>
    <t>1377434</t>
  </si>
  <si>
    <t>1198589</t>
  </si>
  <si>
    <t>SIG-4192</t>
  </si>
  <si>
    <r>
      <rPr>
        <b/>
        <sz val="12"/>
        <color rgb="FF000000"/>
        <rFont val="Calibri"/>
        <family val="2"/>
      </rPr>
      <t>D.7.4.2 - Are encryption keys encrypted at rest and when transmitted?</t>
    </r>
  </si>
  <si>
    <t>1377435</t>
  </si>
  <si>
    <t>1198590</t>
  </si>
  <si>
    <t>SIG-1815</t>
  </si>
  <si>
    <r>
      <rPr>
        <b/>
        <sz val="12"/>
        <color rgb="FF000000"/>
        <rFont val="Calibri"/>
        <family val="2"/>
      </rPr>
      <t>D.7.4.3 - Is there segregation of duties between personnel responsible for key management duties and those responsible for normal operational duties?</t>
    </r>
  </si>
  <si>
    <t>1377436</t>
  </si>
  <si>
    <t>1198591</t>
  </si>
  <si>
    <t>SIG-1902</t>
  </si>
  <si>
    <r>
      <rPr>
        <b/>
        <sz val="12"/>
        <color rgb="FF000000"/>
        <rFont val="Calibri"/>
        <family val="2"/>
      </rPr>
      <t>D.7.4.5 - Is there a centralized key management system (KMS)?</t>
    </r>
  </si>
  <si>
    <t>We use AWS KMS and encryption established by Google.</t>
  </si>
  <si>
    <t>1377437</t>
  </si>
  <si>
    <t>1198593</t>
  </si>
  <si>
    <t>SIG-1814</t>
  </si>
  <si>
    <r>
      <rPr>
        <b/>
        <sz val="12"/>
        <color rgb="FF000000"/>
        <rFont val="Calibri"/>
        <family val="2"/>
      </rPr>
      <t>D.7.4.5.1 - Does key generation and management occur in a software solution e.g., bouncycastle, OpenSSL?</t>
    </r>
  </si>
  <si>
    <t>1377438</t>
  </si>
  <si>
    <t>1198594</t>
  </si>
  <si>
    <t>SIG-4193</t>
  </si>
  <si>
    <r>
      <rPr>
        <b/>
        <sz val="12"/>
        <color rgb="FF000000"/>
        <rFont val="Calibri"/>
        <family val="2"/>
      </rPr>
      <t>D.7.4.5.2 - Does key generation and management occur in a hardware Encryption Module/hardware Security Module e.g., NIST, FIPS 140-2?</t>
    </r>
  </si>
  <si>
    <t>1377439</t>
  </si>
  <si>
    <t>1198595</t>
  </si>
  <si>
    <t>SIG-4194</t>
  </si>
  <si>
    <r>
      <rPr>
        <b/>
        <sz val="12"/>
        <color rgb="FF000000"/>
        <rFont val="Calibri"/>
        <family val="2"/>
      </rPr>
      <t>D.7.4.6 - Is there an option for clients to manage their own encryption keys?</t>
    </r>
  </si>
  <si>
    <t>1377440</t>
  </si>
  <si>
    <t>1198596</t>
  </si>
  <si>
    <t>SIG-4191</t>
  </si>
  <si>
    <r>
      <rPr>
        <b/>
        <sz val="12"/>
        <color rgb="FF000000"/>
        <rFont val="Calibri"/>
        <family val="2"/>
      </rPr>
      <t>D.7.4.6.1 - Are clients provided with the ability to generate a unique encryption key?</t>
    </r>
  </si>
  <si>
    <t>1377441</t>
  </si>
  <si>
    <t>1198597</t>
  </si>
  <si>
    <t>SIG-3353</t>
  </si>
  <si>
    <r>
      <rPr>
        <b/>
        <sz val="12"/>
        <color rgb="FF000000"/>
        <rFont val="Calibri"/>
        <family val="2"/>
      </rPr>
      <t>D.7.4.6.2 - Are clients provided with the ability to rotate their encryption keys on a scheduled basis?</t>
    </r>
  </si>
  <si>
    <t>1377442</t>
  </si>
  <si>
    <t>1198598</t>
  </si>
  <si>
    <t>SIG-3354</t>
  </si>
  <si>
    <r>
      <rPr>
        <b/>
        <sz val="12"/>
        <color rgb="FF000000"/>
        <rFont val="Calibri"/>
        <family val="2"/>
      </rPr>
      <t>D.7.4.7 - Is encryption key or certificate sharing prohibited between production and non-production systems?</t>
    </r>
  </si>
  <si>
    <t>1377443</t>
  </si>
  <si>
    <t>1198599</t>
  </si>
  <si>
    <t>SIG-1865</t>
  </si>
  <si>
    <r>
      <rPr>
        <b/>
        <sz val="12"/>
        <color rgb="FF000000"/>
        <rFont val="Calibri"/>
        <family val="2"/>
      </rPr>
      <t>D.7.5 - Is Asymmetric encryption key length a minimum of 2048 bits?</t>
    </r>
  </si>
  <si>
    <t>1377444</t>
  </si>
  <si>
    <t>1198600</t>
  </si>
  <si>
    <t>SIG-1860</t>
  </si>
  <si>
    <r>
      <rPr>
        <b/>
        <sz val="12"/>
        <color rgb="FF000000"/>
        <rFont val="Calibri"/>
        <family val="2"/>
      </rPr>
      <t>D.7.5.1 - Does Symmetric encryption use AES with a key length of at least 128 bits?</t>
    </r>
  </si>
  <si>
    <t>1377445</t>
  </si>
  <si>
    <t>1198601</t>
  </si>
  <si>
    <t>SIG-4438</t>
  </si>
  <si>
    <r>
      <rPr>
        <b/>
        <sz val="12"/>
        <color rgb="FF000000"/>
        <rFont val="Calibri"/>
        <family val="2"/>
      </rPr>
      <t>D.7.7 - Has encryption of any nonpublic information at rest, or in transit over external networks, been deemed infeasible? If yes, please describe the unencrypted information in the Additional Information field.</t>
    </r>
  </si>
  <si>
    <t>1377446</t>
  </si>
  <si>
    <t>1198604</t>
  </si>
  <si>
    <t>SIG-4692</t>
  </si>
  <si>
    <r>
      <rPr>
        <b/>
        <sz val="12"/>
        <color rgb="FF000000"/>
        <rFont val="Calibri"/>
        <family val="2"/>
      </rPr>
      <t>D.10 - Is data segmentation and separation capability between clients provided?</t>
    </r>
  </si>
  <si>
    <t>1377447</t>
  </si>
  <si>
    <t>1198607</t>
  </si>
  <si>
    <t>SIG-3339</t>
  </si>
  <si>
    <r>
      <rPr>
        <b/>
        <sz val="12"/>
        <color rgb="FF000000"/>
        <rFont val="Calibri"/>
        <family val="2"/>
      </rPr>
      <t>D.10.1 - Does data segmentation and separation include Database segmentation (i.e., separate database instance for each client)?</t>
    </r>
  </si>
  <si>
    <t>1377448</t>
  </si>
  <si>
    <t>1198608</t>
  </si>
  <si>
    <t>SIG-4185</t>
  </si>
  <si>
    <r>
      <rPr>
        <b/>
        <sz val="12"/>
        <color rgb="FF000000"/>
        <rFont val="Calibri"/>
        <family val="2"/>
      </rPr>
      <t>D.11 - In the event of a subpoena or forensics incident, is specific data able to be put on Litigation Hold without impacting other clients' data?</t>
    </r>
  </si>
  <si>
    <t>1377449</t>
  </si>
  <si>
    <t>1198609</t>
  </si>
  <si>
    <t>SIG-3489</t>
  </si>
  <si>
    <t>Organizations should establish and maintain formal policies for human resources security, including conducting appropriate and allowable background screening for all constituents, acknowledgement of the organization’s privacy, information security and risk policies, by constituents, and periodic formalized training for all constituents on these policies, including at time of hire.</t>
  </si>
  <si>
    <r>
      <rPr>
        <b/>
        <sz val="12"/>
        <color rgb="FF000000"/>
        <rFont val="Calibri"/>
        <family val="2"/>
      </rPr>
      <t>E.1 - Are Human Resource policies and/or procedures approved by management, communicated to constituents and an owner to maintain and review?</t>
    </r>
  </si>
  <si>
    <t>1377450</t>
  </si>
  <si>
    <t>1198611</t>
  </si>
  <si>
    <t>SIG-4195</t>
  </si>
  <si>
    <r>
      <rPr>
        <b/>
        <sz val="12"/>
        <color rgb="FF000000"/>
        <rFont val="Calibri"/>
        <family val="2"/>
      </rPr>
      <t>E.1.3 - Are constituents required to attend security awareness training?</t>
    </r>
  </si>
  <si>
    <t>1377451</t>
  </si>
  <si>
    <t>1198621</t>
  </si>
  <si>
    <t>SIG-212</t>
  </si>
  <si>
    <r>
      <rPr>
        <b/>
        <sz val="12"/>
        <color rgb="FF000000"/>
        <rFont val="Calibri"/>
        <family val="2"/>
      </rPr>
      <t>E.1.3.2 - Does the security awareness training program include techniques to recognize phishing attempts?</t>
    </r>
  </si>
  <si>
    <t>1377452</t>
  </si>
  <si>
    <t>1198623</t>
  </si>
  <si>
    <t>SIG-4550</t>
  </si>
  <si>
    <r>
      <rPr>
        <b/>
        <sz val="12"/>
        <color rgb="FF000000"/>
        <rFont val="Calibri"/>
        <family val="2"/>
      </rPr>
      <t>E.1.3.4 - Does the security awareness training program include new hire and annual participation?</t>
    </r>
  </si>
  <si>
    <t>1377453</t>
  </si>
  <si>
    <t>1198625</t>
  </si>
  <si>
    <t>SIG-3302</t>
  </si>
  <si>
    <r>
      <rPr>
        <b/>
        <sz val="12"/>
        <color rgb="FF000000"/>
        <rFont val="Calibri"/>
        <family val="2"/>
      </rPr>
      <t>E.1.4 - Does the Human Resource policy include a disciplinary process for non-compliance?</t>
    </r>
  </si>
  <si>
    <t>1377454</t>
  </si>
  <si>
    <t>1198626</t>
  </si>
  <si>
    <t>SIG-293</t>
  </si>
  <si>
    <r>
      <rPr>
        <b/>
        <sz val="12"/>
        <color rgb="FF000000"/>
        <rFont val="Calibri"/>
        <family val="2"/>
      </rPr>
      <t>E.1.5 - Does the Human Resource policy include Constituent accountability for the use and misuse of their access credentials?</t>
    </r>
  </si>
  <si>
    <t>1377455</t>
  </si>
  <si>
    <t>1198627</t>
  </si>
  <si>
    <t>SIG-32</t>
  </si>
  <si>
    <r>
      <rPr>
        <b/>
        <sz val="12"/>
        <color rgb="FF000000"/>
        <rFont val="Calibri"/>
        <family val="2"/>
      </rPr>
      <t>E.2 - Is there a process to remove access to systems containing scoped data within 24 hours for terminated constituents?</t>
    </r>
  </si>
  <si>
    <t>1377456</t>
  </si>
  <si>
    <t>1198628</t>
  </si>
  <si>
    <t>SIG-299</t>
  </si>
  <si>
    <t>Organizations should take appropriate steps to prevent unauthorized physical access, as well as accidental and intentional damage to the organizations’ physical premises, systems and information. Organizations should also take appropriate steps to protect against environmental and systems malfunctions or failures.</t>
  </si>
  <si>
    <r>
      <rPr>
        <b/>
        <sz val="12"/>
        <color rgb="FF000000"/>
        <rFont val="Calibri"/>
        <family val="2"/>
      </rPr>
      <t>F.1 - Is there a physical security program approved by management, communicated to constituents, and has an owner been assigned to maintain and review?</t>
    </r>
  </si>
  <si>
    <t>1377457</t>
  </si>
  <si>
    <t>1198630</t>
  </si>
  <si>
    <t>SIG-312</t>
  </si>
  <si>
    <r>
      <rPr>
        <b/>
        <sz val="12"/>
        <color rgb="FF000000"/>
        <rFont val="Calibri"/>
        <family val="2"/>
      </rPr>
      <t>F.1.1 - Does the physical security program include a clean desk policy?</t>
    </r>
  </si>
  <si>
    <t>1377458</t>
  </si>
  <si>
    <t>1198631</t>
  </si>
  <si>
    <t>SIG-26</t>
  </si>
  <si>
    <t>Organizations should maintain documented operating procedures and technological controls to ensure the effective management, operation, integrity and security of their information systems and data.</t>
  </si>
  <si>
    <r>
      <rPr>
        <b/>
        <sz val="12"/>
        <color rgb="FF000000"/>
        <rFont val="Calibri"/>
        <family val="2"/>
      </rPr>
      <t>G.2 - Are Information Security requirements specified and implemented when new systems are introduced, upgraded, or enhanced?</t>
    </r>
  </si>
  <si>
    <t>1377459</t>
  </si>
  <si>
    <t>1198693</t>
  </si>
  <si>
    <t>SIG-4439</t>
  </si>
  <si>
    <r>
      <rPr>
        <b/>
        <sz val="12"/>
        <color rgb="FF000000"/>
        <rFont val="Calibri"/>
        <family val="2"/>
      </rPr>
      <t>G.2.1 - Are new, upgraded or enhanced systems required to include a determination of security requirements based on the sensitivity of the data?</t>
    </r>
  </si>
  <si>
    <t>1377460</t>
  </si>
  <si>
    <t>1198694</t>
  </si>
  <si>
    <t>SIG-2666</t>
  </si>
  <si>
    <t>Organizations should ensure sufficient control over access to information, including controlled access to target data and information processing systems and facilities. These controls should be based on security and business requirements, and should follow both industry best practices and internal policies.</t>
  </si>
  <si>
    <r>
      <rPr>
        <b/>
        <sz val="12"/>
        <color rgb="FF000000"/>
        <rFont val="Calibri"/>
        <family val="2"/>
      </rPr>
      <t>H.3 - Are unique IDs required for authentication to applications, operating systems, databases and network devices?</t>
    </r>
  </si>
  <si>
    <t>1377461</t>
  </si>
  <si>
    <t>1198708</t>
  </si>
  <si>
    <t>SIG-1911</t>
  </si>
  <si>
    <r>
      <rPr>
        <b/>
        <sz val="12"/>
        <color rgb="FF000000"/>
        <rFont val="Calibri"/>
        <family val="2"/>
      </rPr>
      <t>H.4 - Is there a password policy for systems that transmit, process or store scoped systems and data that has been approved by management, communicated to constituents, and enforced on all platforms and network devices? If no, please explain in the Additional Information field.</t>
    </r>
  </si>
  <si>
    <t>1377462</t>
  </si>
  <si>
    <t>1198710</t>
  </si>
  <si>
    <t>SIG-1949</t>
  </si>
  <si>
    <r>
      <rPr>
        <b/>
        <sz val="12"/>
        <color rgb="FF000000"/>
        <rFont val="Calibri"/>
        <family val="2"/>
      </rPr>
      <t>H.5 - Is password reset authority restricted to authorized persons and/or an automated password reset tool?</t>
    </r>
  </si>
  <si>
    <t>1377463</t>
  </si>
  <si>
    <t>1198715</t>
  </si>
  <si>
    <t>SIG-2971</t>
  </si>
  <si>
    <r>
      <rPr>
        <b/>
        <sz val="12"/>
        <color rgb="FF000000"/>
        <rFont val="Calibri"/>
        <family val="2"/>
      </rPr>
      <t>H.6 - Does the password policy require changing passwords at regular intervals?</t>
    </r>
  </si>
  <si>
    <t>1377464</t>
  </si>
  <si>
    <t>1198716</t>
  </si>
  <si>
    <t>SIG-1978</t>
  </si>
  <si>
    <r>
      <rPr>
        <b/>
        <sz val="12"/>
        <color rgb="FF000000"/>
        <rFont val="Calibri"/>
        <family val="2"/>
      </rPr>
      <t>H.7 - Does the password policy require keeping passwords confidential?</t>
    </r>
  </si>
  <si>
    <t>1377465</t>
  </si>
  <si>
    <t>1198717</t>
  </si>
  <si>
    <t>SIG-2661</t>
  </si>
  <si>
    <r>
      <rPr>
        <b/>
        <sz val="12"/>
        <color rgb="FF000000"/>
        <rFont val="Calibri"/>
        <family val="2"/>
      </rPr>
      <t>H.7.2 - Does the password policy require changing passwords when there is an indication of possible system or password compromise?</t>
    </r>
  </si>
  <si>
    <t>1377466</t>
  </si>
  <si>
    <t>1198719</t>
  </si>
  <si>
    <t>SIG-1977</t>
  </si>
  <si>
    <r>
      <rPr>
        <b/>
        <sz val="12"/>
        <color rgb="FF000000"/>
        <rFont val="Calibri"/>
        <family val="2"/>
      </rPr>
      <t>H.7.3 - Does the password policy prohibit users from sharing passwords?</t>
    </r>
  </si>
  <si>
    <t>1377467</t>
  </si>
  <si>
    <t>1198720</t>
  </si>
  <si>
    <t>SIG-1974</t>
  </si>
  <si>
    <r>
      <rPr>
        <b/>
        <sz val="12"/>
        <color rgb="FF000000"/>
        <rFont val="Calibri"/>
        <family val="2"/>
      </rPr>
      <t>H.7.4 - Does the password policy prohibit keeping an unencrypted record of passwords (paper, software file or handheld device)?</t>
    </r>
  </si>
  <si>
    <t>1377468</t>
  </si>
  <si>
    <t>1198721</t>
  </si>
  <si>
    <t>SIG-2662</t>
  </si>
  <si>
    <r>
      <rPr>
        <b/>
        <sz val="12"/>
        <color rgb="FF000000"/>
        <rFont val="Calibri"/>
        <family val="2"/>
      </rPr>
      <t>H.7.6 - Does the password policy require passwords to be encrypted in transit?</t>
    </r>
  </si>
  <si>
    <t>1377469</t>
  </si>
  <si>
    <t>1198723</t>
  </si>
  <si>
    <t>SIG-4233</t>
  </si>
  <si>
    <r>
      <rPr>
        <b/>
        <sz val="12"/>
        <color rgb="FF000000"/>
        <rFont val="Calibri"/>
        <family val="2"/>
      </rPr>
      <t>H.7.7 - Does the password policy require passwords to be encrypted or hashed in storage?</t>
    </r>
  </si>
  <si>
    <t>1377470</t>
  </si>
  <si>
    <t>1198724</t>
  </si>
  <si>
    <t>SIG-4234</t>
  </si>
  <si>
    <r>
      <rPr>
        <b/>
        <sz val="12"/>
        <color rgb="FF000000"/>
        <rFont val="Calibri"/>
        <family val="2"/>
      </rPr>
      <t>H.7.8 - Does the password policy require passwords be masked when entered and displayed by default?</t>
    </r>
  </si>
  <si>
    <t>1377471</t>
  </si>
  <si>
    <t>1198725</t>
  </si>
  <si>
    <t>SIG-4235</t>
  </si>
  <si>
    <r>
      <rPr>
        <b/>
        <sz val="12"/>
        <color rgb="FF000000"/>
        <rFont val="Calibri"/>
        <family val="2"/>
      </rPr>
      <t>H.7.10 - Does the password policy require system configuration to lock an account when five or more invalid login attempts are made?</t>
    </r>
  </si>
  <si>
    <t>Password lockout is set to ten (10) unsuccessful attempts.</t>
  </si>
  <si>
    <t>1377472</t>
  </si>
  <si>
    <t>1198727</t>
  </si>
  <si>
    <t>SIG-4236</t>
  </si>
  <si>
    <r>
      <rPr>
        <b/>
        <sz val="12"/>
        <color rgb="FF000000"/>
        <rFont val="Calibri"/>
        <family val="2"/>
      </rPr>
      <t>H.7.10.1 - Does password policy require Administrative Intervention on Lockout?</t>
    </r>
  </si>
  <si>
    <t>1377473</t>
  </si>
  <si>
    <t>1198728</t>
  </si>
  <si>
    <t>SIG-4237</t>
  </si>
  <si>
    <r>
      <rPr>
        <b/>
        <sz val="12"/>
        <color rgb="FF000000"/>
        <rFont val="Calibri"/>
        <family val="2"/>
      </rPr>
      <t>H.8 - Is Multi-factor Authentication deployed?</t>
    </r>
  </si>
  <si>
    <t>1377474</t>
  </si>
  <si>
    <t>1198729</t>
  </si>
  <si>
    <t>SIG-1910</t>
  </si>
  <si>
    <r>
      <rPr>
        <b/>
        <sz val="12"/>
        <color rgb="FF000000"/>
        <rFont val="Calibri"/>
        <family val="2"/>
      </rPr>
      <t>H.8.2 - Is Multi-factor Authentication required for scoped systems and data access?</t>
    </r>
  </si>
  <si>
    <t>1377475</t>
  </si>
  <si>
    <t>1198731</t>
  </si>
  <si>
    <t>SIG-4448</t>
  </si>
  <si>
    <r>
      <rPr>
        <b/>
        <sz val="12"/>
        <color rgb="FF000000"/>
        <rFont val="Calibri"/>
        <family val="2"/>
      </rPr>
      <t>H.8.3 - Is Multi-Factor Authentication available for client accounts?</t>
    </r>
  </si>
  <si>
    <t>Users can protect their account through our integrations with customer's own multi-factor authentication solutions.</t>
  </si>
  <si>
    <t>1377476</t>
  </si>
  <si>
    <t>1198732</t>
  </si>
  <si>
    <t>SIG-4730</t>
  </si>
  <si>
    <r>
      <rPr>
        <b/>
        <sz val="12"/>
        <color rgb="FF000000"/>
        <rFont val="Calibri"/>
        <family val="2"/>
      </rPr>
      <t>H.10 - Is there a process for reviewing access e.g., periodical review, role changes etc.?</t>
    </r>
  </si>
  <si>
    <t>1377477</t>
  </si>
  <si>
    <t>1198734</t>
  </si>
  <si>
    <t>SIG-4742</t>
  </si>
  <si>
    <r>
      <rPr>
        <b/>
        <sz val="12"/>
        <color rgb="FF000000"/>
        <rFont val="Calibri"/>
        <family val="2"/>
      </rPr>
      <t>H.10.1 - Are user access rights reviewed periodically?</t>
    </r>
  </si>
  <si>
    <t>1377478</t>
  </si>
  <si>
    <t>1198735</t>
  </si>
  <si>
    <t>SIG-3207</t>
  </si>
  <si>
    <r>
      <rPr>
        <b/>
        <sz val="12"/>
        <color rgb="FF000000"/>
        <rFont val="Calibri"/>
        <family val="2"/>
      </rPr>
      <t>H.10.1.1 - Are privileged user access rights reviewed periodically?</t>
    </r>
  </si>
  <si>
    <t>1377479</t>
  </si>
  <si>
    <t>1198736</t>
  </si>
  <si>
    <t>SIG-3208</t>
  </si>
  <si>
    <r>
      <rPr>
        <b/>
        <sz val="12"/>
        <color rgb="FF000000"/>
        <rFont val="Calibri"/>
        <family val="2"/>
      </rPr>
      <t>H.11 - Are inactive constituent user IDs disabled and deleted after defined periods of inactivity?</t>
    </r>
  </si>
  <si>
    <t>1377480</t>
  </si>
  <si>
    <t>1198739</t>
  </si>
  <si>
    <t>SIG-4743</t>
  </si>
  <si>
    <r>
      <rPr>
        <b/>
        <sz val="12"/>
        <color rgb="FF000000"/>
        <rFont val="Calibri"/>
        <family val="2"/>
      </rPr>
      <t>H.11.1 - Are inactive constituent user IDs disabled within 90 days?</t>
    </r>
  </si>
  <si>
    <t>1377481</t>
  </si>
  <si>
    <t>1198740</t>
  </si>
  <si>
    <t>SIG-3205</t>
  </si>
  <si>
    <r>
      <rPr>
        <b/>
        <sz val="12"/>
        <color rgb="FF000000"/>
        <rFont val="Calibri"/>
        <family val="2"/>
      </rPr>
      <t>H.12 - Are clients allowed to manage access to their own systems and data?</t>
    </r>
  </si>
  <si>
    <t>1377482</t>
  </si>
  <si>
    <t>1198741</t>
  </si>
  <si>
    <t>SIG-4722</t>
  </si>
  <si>
    <r>
      <rPr>
        <b/>
        <sz val="12"/>
        <color rgb="FF000000"/>
        <rFont val="Calibri"/>
        <family val="2"/>
      </rPr>
      <t>H.12.1 - Is a standards-based federated ID capability available to clients e.g., SAML, OpenID, Single Sign On?</t>
    </r>
  </si>
  <si>
    <t>1377483</t>
  </si>
  <si>
    <t>1198742</t>
  </si>
  <si>
    <t>SIG-3355</t>
  </si>
  <si>
    <r>
      <rPr>
        <b/>
        <sz val="12"/>
        <color rgb="FF000000"/>
        <rFont val="Calibri"/>
        <family val="2"/>
      </rPr>
      <t>H.12.2 - Is there an internet-accessible self-service portal available that allows clients to provision, audit, modify, and remove user entitlements?</t>
    </r>
  </si>
  <si>
    <t>1377484</t>
  </si>
  <si>
    <t>1198743</t>
  </si>
  <si>
    <t>SIG-4238</t>
  </si>
  <si>
    <r>
      <rPr>
        <b/>
        <sz val="12"/>
        <color rgb="FF000000"/>
        <rFont val="Calibri"/>
        <family val="2"/>
      </rPr>
      <t>H.13 - Is the use of system utilities restricted to authorized users only e.g., remote access software, administrative interfaces, security interfaces?</t>
    </r>
  </si>
  <si>
    <t>1377485</t>
  </si>
  <si>
    <t>1198744</t>
  </si>
  <si>
    <t>SIG-2657</t>
  </si>
  <si>
    <r>
      <rPr>
        <b/>
        <sz val="12"/>
        <color rgb="FF000000"/>
        <rFont val="Calibri"/>
        <family val="2"/>
      </rPr>
      <t>H.13.1 - Is there a process to request and receive approval for access to systems prior to transmitting, processing or storing scoped data?</t>
    </r>
  </si>
  <si>
    <t>1377486</t>
  </si>
  <si>
    <t>1198745</t>
  </si>
  <si>
    <t>SIG-1916</t>
  </si>
  <si>
    <r>
      <rPr>
        <b/>
        <sz val="12"/>
        <color rgb="FF000000"/>
        <rFont val="Calibri"/>
        <family val="2"/>
      </rPr>
      <t>H.13.1.1 - Is access to applications, operating systems, databases, and network devices provisioned according to the principle of least privilege?</t>
    </r>
  </si>
  <si>
    <t>1377487</t>
  </si>
  <si>
    <t>1198746</t>
  </si>
  <si>
    <t>SIG-1908</t>
  </si>
  <si>
    <r>
      <rPr>
        <b/>
        <sz val="12"/>
        <color rgb="FF000000"/>
        <rFont val="Calibri"/>
        <family val="2"/>
      </rPr>
      <t>H.14 - Does the password policy define specific length and complexity requirements for passwords?</t>
    </r>
  </si>
  <si>
    <t>1377488</t>
  </si>
  <si>
    <t>1198751</t>
  </si>
  <si>
    <t>SIG-4725</t>
  </si>
  <si>
    <r>
      <rPr>
        <b/>
        <sz val="12"/>
        <color rgb="FF000000"/>
        <rFont val="Calibri"/>
        <family val="2"/>
      </rPr>
      <t>H.15 - Does the password policy define requirements for provisioning and resetting passwords?</t>
    </r>
  </si>
  <si>
    <t>1377489</t>
  </si>
  <si>
    <t>1198752</t>
  </si>
  <si>
    <t>SIG-4727</t>
  </si>
  <si>
    <r>
      <rPr>
        <b/>
        <sz val="12"/>
        <color rgb="FF000000"/>
        <rFont val="Calibri"/>
        <family val="2"/>
      </rPr>
      <t>H.15.1 - Does the password policy require initial and temporary passwords to be changed upon next login?</t>
    </r>
  </si>
  <si>
    <t>1377490</t>
  </si>
  <si>
    <t>1198753</t>
  </si>
  <si>
    <t>SIG-4230</t>
  </si>
  <si>
    <r>
      <rPr>
        <b/>
        <sz val="12"/>
        <color rgb="FF000000"/>
        <rFont val="Calibri"/>
        <family val="2"/>
      </rPr>
      <t>H.15.5 - Are password hints or password recovery questions used for client or Constituent passwords? If yes, please describe in the Additional Information field.</t>
    </r>
  </si>
  <si>
    <t>1377491</t>
  </si>
  <si>
    <t>1198754</t>
  </si>
  <si>
    <t>SIG-4728</t>
  </si>
  <si>
    <t>Organizations should utilize a comprehensive application security program to help ensure that external high-risk applications are consistent with industry security requirements. This should include full application compliance testing and software development reviews.</t>
  </si>
  <si>
    <r>
      <rPr>
        <b/>
        <sz val="12"/>
        <color rgb="FF000000"/>
        <rFont val="Calibri"/>
        <family val="2"/>
      </rPr>
      <t>I.1 - Are applications used to transmit, process or store scoped data?</t>
    </r>
  </si>
  <si>
    <t>1377492</t>
  </si>
  <si>
    <t>1198763</t>
  </si>
  <si>
    <t>SIG-4240</t>
  </si>
  <si>
    <r>
      <rPr>
        <b/>
        <sz val="12"/>
        <color rgb="FF000000"/>
        <rFont val="Calibri"/>
        <family val="2"/>
      </rPr>
      <t>I.1.1 - Is there an individual or group responsible for Application Security?</t>
    </r>
  </si>
  <si>
    <t>1377493</t>
  </si>
  <si>
    <t>1198764</t>
  </si>
  <si>
    <t>SIG-3945</t>
  </si>
  <si>
    <r>
      <rPr>
        <b/>
        <sz val="12"/>
        <color rgb="FF000000"/>
        <rFont val="Calibri"/>
        <family val="2"/>
      </rPr>
      <t>I.1.2 - Are development, test, and staging environment separate from the production environment?</t>
    </r>
  </si>
  <si>
    <t>1377494</t>
  </si>
  <si>
    <t>1198767</t>
  </si>
  <si>
    <t>SIG-2182</t>
  </si>
  <si>
    <r>
      <rPr>
        <b/>
        <sz val="12"/>
        <color rgb="FF000000"/>
        <rFont val="Calibri"/>
        <family val="2"/>
      </rPr>
      <t>I.1.2.1 - Are development, test, and staging environment separated from the production environment logically?</t>
    </r>
  </si>
  <si>
    <t>1377495</t>
  </si>
  <si>
    <t>1198768</t>
  </si>
  <si>
    <t>SIG-849</t>
  </si>
  <si>
    <r>
      <rPr>
        <b/>
        <sz val="12"/>
        <color rgb="FF000000"/>
        <rFont val="Calibri"/>
        <family val="2"/>
      </rPr>
      <t>I.1.3 - Are Scoped systems and data used in the test, development, or QA environments?</t>
    </r>
  </si>
  <si>
    <t>1377496</t>
  </si>
  <si>
    <t>1198770</t>
  </si>
  <si>
    <t>SIG-2169</t>
  </si>
  <si>
    <r>
      <rPr>
        <b/>
        <sz val="12"/>
        <color rgb="FF000000"/>
        <rFont val="Calibri"/>
        <family val="2"/>
      </rPr>
      <t>I.1.3.2 - Is test data destroyed following the testing phase?</t>
    </r>
  </si>
  <si>
    <t>1377497</t>
  </si>
  <si>
    <t>1198772</t>
  </si>
  <si>
    <t>SIG-2171</t>
  </si>
  <si>
    <r>
      <rPr>
        <b/>
        <sz val="12"/>
        <color rgb="FF000000"/>
        <rFont val="Calibri"/>
        <family val="2"/>
      </rPr>
      <t>I.1.3.3 - Is test data masked or obfuscated during the testing phase?</t>
    </r>
  </si>
  <si>
    <t>1377498</t>
  </si>
  <si>
    <t>1198773</t>
  </si>
  <si>
    <t>SIG-2170</t>
  </si>
  <si>
    <r>
      <rPr>
        <b/>
        <sz val="12"/>
        <color rgb="FF000000"/>
        <rFont val="Calibri"/>
        <family val="2"/>
      </rPr>
      <t>I.1.7 - Are system, vendor, or service accounts disabled for normal operations and monitored for usage?</t>
    </r>
  </si>
  <si>
    <t>1377499</t>
  </si>
  <si>
    <t>1198779</t>
  </si>
  <si>
    <t>SIG-2970</t>
  </si>
  <si>
    <r>
      <rPr>
        <b/>
        <sz val="12"/>
        <color rgb="FF000000"/>
        <rFont val="Calibri"/>
        <family val="2"/>
      </rPr>
      <t>I.1.8 - Are web applications configured to follow best practices or security guidelines (e.g., OWASP)?</t>
    </r>
  </si>
  <si>
    <t>1377500</t>
  </si>
  <si>
    <t>1198780</t>
  </si>
  <si>
    <t>SIG-2081</t>
  </si>
  <si>
    <r>
      <rPr>
        <b/>
        <sz val="12"/>
        <color rgb="FF000000"/>
        <rFont val="Calibri"/>
        <family val="2"/>
      </rPr>
      <t>I.1.9 - Is data input into applications (i.e., Web Application, COTS, internally developed, etc.) validated?</t>
    </r>
  </si>
  <si>
    <t>1377501</t>
  </si>
  <si>
    <t>1198781</t>
  </si>
  <si>
    <t>SIG-2109</t>
  </si>
  <si>
    <r>
      <rPr>
        <b/>
        <sz val="12"/>
        <color rgb="FF000000"/>
        <rFont val="Calibri"/>
        <family val="2"/>
      </rPr>
      <t>I.1.20 - Are application sessions set to time out within 15 minutes or less?</t>
    </r>
  </si>
  <si>
    <t>Administrative sessions expire on 15 minutes, user level sessions expire at 12 hours; the application has 60 minute inactivity session time-out set</t>
  </si>
  <si>
    <t>1377502</t>
  </si>
  <si>
    <t>1198787</t>
  </si>
  <si>
    <t>SIG-2070</t>
  </si>
  <si>
    <r>
      <rPr>
        <b/>
        <sz val="12"/>
        <color rgb="FF000000"/>
        <rFont val="Calibri"/>
        <family val="2"/>
      </rPr>
      <t>I.2 - Is application development performed?</t>
    </r>
  </si>
  <si>
    <t>1377503</t>
  </si>
  <si>
    <t>1198788</t>
  </si>
  <si>
    <t>SIG-2058</t>
  </si>
  <si>
    <r>
      <rPr>
        <b/>
        <sz val="12"/>
        <color rgb="FF000000"/>
        <rFont val="Calibri"/>
        <family val="2"/>
      </rPr>
      <t>I.2.2 - Are applications evaluated from a security perspective prior to promotion to production?</t>
    </r>
  </si>
  <si>
    <t>1377504</t>
  </si>
  <si>
    <t>1198790</t>
  </si>
  <si>
    <t>SIG-3962</t>
  </si>
  <si>
    <r>
      <rPr>
        <b/>
        <sz val="12"/>
        <color rgb="FF000000"/>
        <rFont val="Calibri"/>
        <family val="2"/>
      </rPr>
      <t>I.2.2.1 - Do pre-production application security reviews include testing procedures to determine whether security features are effective?</t>
    </r>
  </si>
  <si>
    <t>1377505</t>
  </si>
  <si>
    <t>1198791</t>
  </si>
  <si>
    <t>SIG-3964</t>
  </si>
  <si>
    <r>
      <rPr>
        <b/>
        <sz val="12"/>
        <color rgb="FF000000"/>
        <rFont val="Calibri"/>
        <family val="2"/>
      </rPr>
      <t>I.2.3 - Are identified security vulnerabilities remediated prior to promotion to production?</t>
    </r>
  </si>
  <si>
    <t>1377506</t>
  </si>
  <si>
    <t>1198792</t>
  </si>
  <si>
    <t>SIG-3968</t>
  </si>
  <si>
    <r>
      <rPr>
        <b/>
        <sz val="12"/>
        <color rgb="FF000000"/>
        <rFont val="Calibri"/>
        <family val="2"/>
      </rPr>
      <t>I.2.3.1 - Does the SDLC process include Remediation of Penetration Test issues relevant to the application under review?</t>
    </r>
  </si>
  <si>
    <t>1377507</t>
  </si>
  <si>
    <t>1198793</t>
  </si>
  <si>
    <t>SIG-3979</t>
  </si>
  <si>
    <r>
      <rPr>
        <b/>
        <sz val="12"/>
        <color rgb="FF000000"/>
        <rFont val="Calibri"/>
        <family val="2"/>
      </rPr>
      <t>I.2.4 - Is there a formal Software Development Life Cycle (SDLC) process?</t>
    </r>
  </si>
  <si>
    <t>1377508</t>
  </si>
  <si>
    <t>1198797</t>
  </si>
  <si>
    <t>SIG-2059</t>
  </si>
  <si>
    <r>
      <rPr>
        <b/>
        <sz val="12"/>
        <color rgb="FF000000"/>
        <rFont val="Calibri"/>
        <family val="2"/>
      </rPr>
      <t>I.2.5 - Is there a documented change management/change control process for applications with scoped data?</t>
    </r>
  </si>
  <si>
    <t>1377509</t>
  </si>
  <si>
    <t>1198798</t>
  </si>
  <si>
    <t>SIG-2204</t>
  </si>
  <si>
    <r>
      <rPr>
        <b/>
        <sz val="12"/>
        <color rgb="FF000000"/>
        <rFont val="Calibri"/>
        <family val="2"/>
      </rPr>
      <t>I.2.6 - Is code obtained from external sources reviewed for security flaws and backdoors prior to use in production?</t>
    </r>
  </si>
  <si>
    <t>1377510</t>
  </si>
  <si>
    <t>1198811</t>
  </si>
  <si>
    <t>SIG-3987</t>
  </si>
  <si>
    <r>
      <rPr>
        <b/>
        <sz val="12"/>
        <color rgb="FF000000"/>
        <rFont val="Calibri"/>
        <family val="2"/>
      </rPr>
      <t>I.2.6.3 - Is open source software or libraries used to transmit, process or store Scoped data?</t>
    </r>
  </si>
  <si>
    <t>1377511</t>
  </si>
  <si>
    <t>1198814</t>
  </si>
  <si>
    <t>SIG-4452</t>
  </si>
  <si>
    <r>
      <rPr>
        <b/>
        <sz val="12"/>
        <color rgb="FF000000"/>
        <rFont val="Calibri"/>
        <family val="2"/>
      </rPr>
      <t>I.2.7 - Is a Secure Code Review performed regularly?</t>
    </r>
  </si>
  <si>
    <t>1377512</t>
  </si>
  <si>
    <t>1198816</t>
  </si>
  <si>
    <t>SIG-3936</t>
  </si>
  <si>
    <r>
      <rPr>
        <b/>
        <sz val="12"/>
        <color rgb="FF000000"/>
        <rFont val="Calibri"/>
        <family val="2"/>
      </rPr>
      <t>I.3 - Is a web site or web application supported, hosted or maintained that processes scoped systems and data?</t>
    </r>
  </si>
  <si>
    <t>1377513</t>
  </si>
  <si>
    <t>1198820</t>
  </si>
  <si>
    <t>SIG-2230</t>
  </si>
  <si>
    <r>
      <rPr>
        <b/>
        <sz val="12"/>
        <color rgb="FF000000"/>
        <rFont val="Calibri"/>
        <family val="2"/>
      </rPr>
      <t>I.3.2 - Is an Application Programming Interface (API) available to clients?</t>
    </r>
  </si>
  <si>
    <t>1377514</t>
  </si>
  <si>
    <t>1198822</t>
  </si>
  <si>
    <t>SIG-3490</t>
  </si>
  <si>
    <r>
      <rPr>
        <b/>
        <sz val="12"/>
        <color rgb="FF000000"/>
        <rFont val="Calibri"/>
        <family val="2"/>
      </rPr>
      <t>I.3.2.1 - Is there a formal security program established to include API security reviews?</t>
    </r>
  </si>
  <si>
    <t>1377515</t>
  </si>
  <si>
    <t>1198823</t>
  </si>
  <si>
    <t>SIG-3491</t>
  </si>
  <si>
    <r>
      <rPr>
        <b/>
        <sz val="12"/>
        <color rgb="FF000000"/>
        <rFont val="Calibri"/>
        <family val="2"/>
      </rPr>
      <t>I.3.2.1.2 - Is manual code security testing on APIs performed by qualified personnel with expertise in both development and code security?</t>
    </r>
  </si>
  <si>
    <t>1377516</t>
  </si>
  <si>
    <t>1198825</t>
  </si>
  <si>
    <t>SIG-4275</t>
  </si>
  <si>
    <r>
      <rPr>
        <b/>
        <sz val="12"/>
        <color rgb="FF000000"/>
        <rFont val="Calibri"/>
        <family val="2"/>
      </rPr>
      <t>I.3.2.2 - Is scoped data encrypted in transit within the API for both request and response?</t>
    </r>
  </si>
  <si>
    <t>1377517</t>
  </si>
  <si>
    <t>1198826</t>
  </si>
  <si>
    <t>SIG-3512</t>
  </si>
  <si>
    <r>
      <rPr>
        <b/>
        <sz val="12"/>
        <color rgb="FF000000"/>
        <rFont val="Calibri"/>
        <family val="2"/>
      </rPr>
      <t>I.3.2.3 - Are APIs tested for security weaknesses?</t>
    </r>
  </si>
  <si>
    <t>1377518</t>
  </si>
  <si>
    <t>1198827</t>
  </si>
  <si>
    <t>SIG-3495</t>
  </si>
  <si>
    <r>
      <rPr>
        <b/>
        <sz val="12"/>
        <color rgb="FF000000"/>
        <rFont val="Calibri"/>
        <family val="2"/>
      </rPr>
      <t>I.3.2.4 - Can the API alert, block or lock based on rate limit?</t>
    </r>
  </si>
  <si>
    <t>1377519</t>
  </si>
  <si>
    <t>1198828</t>
  </si>
  <si>
    <t>SIG-3511</t>
  </si>
  <si>
    <r>
      <rPr>
        <b/>
        <sz val="12"/>
        <color rgb="FF000000"/>
        <rFont val="Calibri"/>
        <family val="2"/>
      </rPr>
      <t>I.3.2.4.8 - Does API security testing include OWASP top 10 or CWE Top 25 security issues?</t>
    </r>
  </si>
  <si>
    <t>1377520</t>
  </si>
  <si>
    <t>1198829</t>
  </si>
  <si>
    <t>SIG-4276</t>
  </si>
  <si>
    <r>
      <rPr>
        <b/>
        <sz val="12"/>
        <color rgb="FF000000"/>
        <rFont val="Calibri"/>
        <family val="2"/>
      </rPr>
      <t>I.3.2.5 - Can a client manage access to the APIs?</t>
    </r>
  </si>
  <si>
    <t>1377521</t>
  </si>
  <si>
    <t>1198830</t>
  </si>
  <si>
    <t>SIG-3503</t>
  </si>
  <si>
    <r>
      <rPr>
        <b/>
        <sz val="12"/>
        <color rgb="FF000000"/>
        <rFont val="Calibri"/>
        <family val="2"/>
      </rPr>
      <t>I.3.6 - Is HTTPS enabled for all web pages?</t>
    </r>
  </si>
  <si>
    <t>1377522</t>
  </si>
  <si>
    <t>1198834</t>
  </si>
  <si>
    <t>SIG-4245</t>
  </si>
  <si>
    <r>
      <rPr>
        <b/>
        <sz val="12"/>
        <color rgb="FF000000"/>
        <rFont val="Calibri"/>
        <family val="2"/>
      </rPr>
      <t>I.3.6.1 - Are either TLS 1.2 or 1.3 used for encrypting all web pages used?</t>
    </r>
  </si>
  <si>
    <t>1377523</t>
  </si>
  <si>
    <t>1198835</t>
  </si>
  <si>
    <t>SIG-4246</t>
  </si>
  <si>
    <r>
      <rPr>
        <b/>
        <sz val="12"/>
        <color rgb="FF000000"/>
        <rFont val="Calibri"/>
        <family val="2"/>
      </rPr>
      <t>I.3.11 - Are available high-risk web server software security patches applied and verified at least monthly?</t>
    </r>
  </si>
  <si>
    <t>1377524</t>
  </si>
  <si>
    <t>1198841</t>
  </si>
  <si>
    <t>SIG-4254</t>
  </si>
  <si>
    <r>
      <rPr>
        <b/>
        <sz val="12"/>
        <color rgb="FF000000"/>
        <rFont val="Calibri"/>
        <family val="2"/>
      </rPr>
      <t>I.3.12 - Are all web server software patching exceptions documented and approved by information security or senior management?</t>
    </r>
  </si>
  <si>
    <t>1377525</t>
  </si>
  <si>
    <t>1198842</t>
  </si>
  <si>
    <t>SIG-4255</t>
  </si>
  <si>
    <r>
      <rPr>
        <b/>
        <sz val="12"/>
        <color rgb="FF000000"/>
        <rFont val="Calibri"/>
        <family val="2"/>
      </rPr>
      <t>I.3.12.3 - Are web server software versions that no longer have security patches released prohibited?</t>
    </r>
  </si>
  <si>
    <t>1377526</t>
  </si>
  <si>
    <t>1198845</t>
  </si>
  <si>
    <t>SIG-4261</t>
  </si>
  <si>
    <r>
      <rPr>
        <b/>
        <sz val="12"/>
        <color rgb="FF000000"/>
        <rFont val="Calibri"/>
        <family val="2"/>
      </rPr>
      <t>I.3.12.4 - Are web server software vulnerabilities evaluated and prioritized?</t>
    </r>
  </si>
  <si>
    <t>1377527</t>
  </si>
  <si>
    <t>1198846</t>
  </si>
  <si>
    <t>SIG-4257</t>
  </si>
  <si>
    <r>
      <rPr>
        <b/>
        <sz val="12"/>
        <color rgb="FF000000"/>
        <rFont val="Calibri"/>
        <family val="2"/>
      </rPr>
      <t>I.3.14 - Is sufficient detail contained in Web Server and application logs to support incident investigation, including successful and failed login attempts and changes to sensitive configuration settings and files?</t>
    </r>
  </si>
  <si>
    <t>1377528</t>
  </si>
  <si>
    <t>1198848</t>
  </si>
  <si>
    <t>SIG-4264</t>
  </si>
  <si>
    <r>
      <rPr>
        <b/>
        <sz val="12"/>
        <color rgb="FF000000"/>
        <rFont val="Calibri"/>
        <family val="2"/>
      </rPr>
      <t>I.3.14.1 - Are web server software events relevant to supporting incident investigation retained for a minimum of one year?</t>
    </r>
  </si>
  <si>
    <t>1377529</t>
  </si>
  <si>
    <t>1198849</t>
  </si>
  <si>
    <t>SIG-4265</t>
  </si>
  <si>
    <r>
      <rPr>
        <b/>
        <sz val="12"/>
        <color rgb="FF000000"/>
        <rFont val="Calibri"/>
        <family val="2"/>
      </rPr>
      <t>I.4 - Are mobile applications that access scoped systems and data developed?</t>
    </r>
  </si>
  <si>
    <t>1377530</t>
  </si>
  <si>
    <t>1198852</t>
  </si>
  <si>
    <t>SIG-3826</t>
  </si>
  <si>
    <t>Organizations should implement a formalized information security incident management program to ensure an effective and consistent process for managing those incidents. The program should outline how the organization will report incidents internally as well as to external parties who may be affected. It should also identify the incident response team and define their roles and responsibilities.</t>
  </si>
  <si>
    <r>
      <rPr>
        <b/>
        <sz val="12"/>
        <color rgb="FF000000"/>
        <rFont val="Calibri"/>
        <family val="2"/>
      </rPr>
      <t>J.1 - Is there an established Cybersecurity Incident Management Program that has been approved by management, communicated to appropriate constituents and an owner to maintain and review the program?</t>
    </r>
  </si>
  <si>
    <t>1377531</t>
  </si>
  <si>
    <t>1198854</t>
  </si>
  <si>
    <t>SIG-2241</t>
  </si>
  <si>
    <r>
      <rPr>
        <b/>
        <sz val="12"/>
        <color rgb="FF000000"/>
        <rFont val="Calibri"/>
        <family val="2"/>
      </rPr>
      <t>J.1.1 - Is a Cybersecurity Incident/Event Response team available 24x7x365?</t>
    </r>
  </si>
  <si>
    <t>1377532</t>
  </si>
  <si>
    <t>1198855</t>
  </si>
  <si>
    <t>SIG-2276</t>
  </si>
  <si>
    <r>
      <rPr>
        <b/>
        <sz val="12"/>
        <color rgb="FF000000"/>
        <rFont val="Calibri"/>
        <family val="2"/>
      </rPr>
      <t>J.2 - Is there a formal Incident Response Plan that includes an escalation procedure?</t>
    </r>
  </si>
  <si>
    <t>1377533</t>
  </si>
  <si>
    <t>1198858</t>
  </si>
  <si>
    <t>SIG-6234</t>
  </si>
  <si>
    <r>
      <rPr>
        <b/>
        <sz val="12"/>
        <color rgb="FF000000"/>
        <rFont val="Calibri"/>
        <family val="2"/>
      </rPr>
      <t>J.2.1 - Does the Incident Response Plan include actions to be taken in the event of an information security event?</t>
    </r>
  </si>
  <si>
    <t>1377534</t>
  </si>
  <si>
    <t>1198859</t>
  </si>
  <si>
    <t>SIG-2704</t>
  </si>
  <si>
    <r>
      <rPr>
        <b/>
        <sz val="12"/>
        <color rgb="FF000000"/>
        <rFont val="Calibri"/>
        <family val="2"/>
      </rPr>
      <t>J.2.2 - Does the Incident Response Plan include procedures to collect and maintain a chain of custody for evidence during incident investigation?</t>
    </r>
  </si>
  <si>
    <t>1377535</t>
  </si>
  <si>
    <t>1198860</t>
  </si>
  <si>
    <t>SIG-2280</t>
  </si>
  <si>
    <r>
      <rPr>
        <b/>
        <sz val="12"/>
        <color rgb="FF000000"/>
        <rFont val="Calibri"/>
        <family val="2"/>
      </rPr>
      <t>J.2.3 - Does the Incident Response Plan include feedback process to ensure those reporting information security events are notified of the results after the issue has been dealt with and closed?</t>
    </r>
  </si>
  <si>
    <t>1377536</t>
  </si>
  <si>
    <t>1198861</t>
  </si>
  <si>
    <t>SIG-2702</t>
  </si>
  <si>
    <r>
      <rPr>
        <b/>
        <sz val="12"/>
        <color rgb="FF000000"/>
        <rFont val="Calibri"/>
        <family val="2"/>
      </rPr>
      <t>J.2.4 - Does the Incident Response Plan include formal disciplinary process for dealing with those who commit a security breach?</t>
    </r>
  </si>
  <si>
    <t>1377537</t>
  </si>
  <si>
    <t>1198862</t>
  </si>
  <si>
    <t>SIG-2705</t>
  </si>
  <si>
    <r>
      <rPr>
        <b/>
        <sz val="12"/>
        <color rgb="FF000000"/>
        <rFont val="Calibri"/>
        <family val="2"/>
      </rPr>
      <t>J.2.5 - Does the Incident Response Plan include a process for assessing and executing client and third party notification requirements (legal, regulatory and contractual)?</t>
    </r>
  </si>
  <si>
    <t>1377538</t>
  </si>
  <si>
    <t>1198863</t>
  </si>
  <si>
    <t>SIG-2273</t>
  </si>
  <si>
    <r>
      <rPr>
        <b/>
        <sz val="12"/>
        <color rgb="FF000000"/>
        <rFont val="Calibri"/>
        <family val="2"/>
      </rPr>
      <t>J.2.6 - Does the Incident Response Plan require notifying the client when unauthorized access to scoped systems and data is confirmed?</t>
    </r>
  </si>
  <si>
    <t>1377539</t>
  </si>
  <si>
    <t>1198864</t>
  </si>
  <si>
    <t>SIG-4239</t>
  </si>
  <si>
    <r>
      <rPr>
        <b/>
        <sz val="12"/>
        <color rgb="FF000000"/>
        <rFont val="Calibri"/>
        <family val="2"/>
      </rPr>
      <t>J.2.8 - Does the Incident Response Plan require identifying and mitigating all vulnerabilities that were exploited, removing all malware, inappropriate materials and other components, and remediating any affected systems discovered after incident closure?</t>
    </r>
  </si>
  <si>
    <t>1377540</t>
  </si>
  <si>
    <t>1198867</t>
  </si>
  <si>
    <t>SIG-4750</t>
  </si>
  <si>
    <r>
      <rPr>
        <b/>
        <sz val="12"/>
        <color rgb="FF000000"/>
        <rFont val="Calibri"/>
        <family val="2"/>
      </rPr>
      <t>J.3 - Are events on scoped systems or systems containing scoped data relevant to supporting incident investigation regularly reviewed using a specific methodology to uncover potential incidents?</t>
    </r>
  </si>
  <si>
    <t>1377541</t>
  </si>
  <si>
    <t>1198868</t>
  </si>
  <si>
    <t>SIG-4462</t>
  </si>
  <si>
    <r>
      <rPr>
        <b/>
        <sz val="12"/>
        <color rgb="FF000000"/>
        <rFont val="Calibri"/>
        <family val="2"/>
      </rPr>
      <t>J.3.1 - Does regular security monitoring include malware activity alerts such as uncleaned infections and suspicious activity?</t>
    </r>
  </si>
  <si>
    <t>1377542</t>
  </si>
  <si>
    <t>1198869</t>
  </si>
  <si>
    <t>SIG-4385</t>
  </si>
  <si>
    <r>
      <rPr>
        <b/>
        <sz val="12"/>
        <color rgb="FF000000"/>
        <rFont val="Calibri"/>
        <family val="2"/>
      </rPr>
      <t>J.3.2 - Is there an automated system to review and correlate log and/or behavioral events (e.g., SIEM)?</t>
    </r>
  </si>
  <si>
    <t>1377543</t>
  </si>
  <si>
    <t>1198870</t>
  </si>
  <si>
    <t>SIG-4463</t>
  </si>
  <si>
    <r>
      <rPr>
        <b/>
        <sz val="12"/>
        <color rgb="FF000000"/>
        <rFont val="Calibri"/>
        <family val="2"/>
      </rPr>
      <t>J.3.3 - Do personnel monitor security alerts related to scoped systems and data at least daily?</t>
    </r>
  </si>
  <si>
    <t>1377544</t>
  </si>
  <si>
    <t>1198871</t>
  </si>
  <si>
    <t>SIG-4464</t>
  </si>
  <si>
    <r>
      <rPr>
        <b/>
        <sz val="12"/>
        <color rgb="FF000000"/>
        <rFont val="Calibri"/>
        <family val="2"/>
      </rPr>
      <t>J.3.4 - Are all changes to user access rights logged on scoped systems and data?</t>
    </r>
  </si>
  <si>
    <t>1377545</t>
  </si>
  <si>
    <t>1198872</t>
  </si>
  <si>
    <t>SIG-4755</t>
  </si>
  <si>
    <r>
      <rPr>
        <b/>
        <sz val="12"/>
        <color rgb="FF000000"/>
        <rFont val="Calibri"/>
        <family val="2"/>
      </rPr>
      <t>J.3.5 - Does regular security monitoring include all changes to privileged user access rights on all scoped systems and systems with scoped data?</t>
    </r>
  </si>
  <si>
    <t>1377546</t>
  </si>
  <si>
    <t>1198873</t>
  </si>
  <si>
    <t>SIG-4756</t>
  </si>
  <si>
    <r>
      <rPr>
        <b/>
        <sz val="12"/>
        <color rgb="FF000000"/>
        <rFont val="Calibri"/>
        <family val="2"/>
      </rPr>
      <t>J.3.6 - Does regular security monitoring include Network IDS events?</t>
    </r>
  </si>
  <si>
    <t>1377547</t>
  </si>
  <si>
    <t>1198874</t>
  </si>
  <si>
    <t>SIG-4466</t>
  </si>
  <si>
    <r>
      <rPr>
        <b/>
        <sz val="12"/>
        <color rgb="FF000000"/>
        <rFont val="Calibri"/>
        <family val="2"/>
      </rPr>
      <t>J.3.7 - Does regular security monitoring include behavioral activity indicating botnet traffic?</t>
    </r>
  </si>
  <si>
    <t>1377548</t>
  </si>
  <si>
    <t>1198875</t>
  </si>
  <si>
    <t>SIG-4467</t>
  </si>
  <si>
    <r>
      <rPr>
        <b/>
        <sz val="12"/>
        <color rgb="FF000000"/>
        <rFont val="Calibri"/>
        <family val="2"/>
      </rPr>
      <t>J.3.8 - Does regular security monitoring include network device security events?</t>
    </r>
  </si>
  <si>
    <t>1377549</t>
  </si>
  <si>
    <t>1198876</t>
  </si>
  <si>
    <t>SIG-4337</t>
  </si>
  <si>
    <r>
      <rPr>
        <b/>
        <sz val="12"/>
        <color rgb="FF000000"/>
        <rFont val="Calibri"/>
        <family val="2"/>
      </rPr>
      <t>J.3.9 - Does regular security monitoring include server security events?</t>
    </r>
  </si>
  <si>
    <t>1377550</t>
  </si>
  <si>
    <t>1198877</t>
  </si>
  <si>
    <t>SIG-4382</t>
  </si>
  <si>
    <r>
      <rPr>
        <b/>
        <sz val="12"/>
        <color rgb="FF000000"/>
        <rFont val="Calibri"/>
        <family val="2"/>
      </rPr>
      <t>J.3.10 - Does regular security monitoring include hypervisor security events?</t>
    </r>
  </si>
  <si>
    <t>1377551</t>
  </si>
  <si>
    <t>1198878</t>
  </si>
  <si>
    <t>SIG-3654</t>
  </si>
  <si>
    <r>
      <rPr>
        <b/>
        <sz val="12"/>
        <color rgb="FF000000"/>
        <rFont val="Calibri"/>
        <family val="2"/>
      </rPr>
      <t>J.3.11 - Does regular security monitoring include application, Web Server, and Database security events?</t>
    </r>
  </si>
  <si>
    <t>1377552</t>
  </si>
  <si>
    <t>1198879</t>
  </si>
  <si>
    <t>SIG-4468</t>
  </si>
  <si>
    <r>
      <rPr>
        <b/>
        <sz val="12"/>
        <color rgb="FF000000"/>
        <rFont val="Calibri"/>
        <family val="2"/>
      </rPr>
      <t>J.4 - Is there a staffed form of communications (e.g., e-mail, web form, phone, etc.) available to customers/clients 24/7/365 to report security incidents?</t>
    </r>
  </si>
  <si>
    <t>1377553</t>
  </si>
  <si>
    <t>1198880</t>
  </si>
  <si>
    <t>SIG-3426</t>
  </si>
  <si>
    <r>
      <rPr>
        <b/>
        <sz val="12"/>
        <color rgb="FF000000"/>
        <rFont val="Calibri"/>
        <family val="2"/>
      </rPr>
      <t>J.5 - Is 24x7x365 security monitoring of the hosting environment performed?</t>
    </r>
  </si>
  <si>
    <t>1377554</t>
  </si>
  <si>
    <t>1198881</t>
  </si>
  <si>
    <t>SIG-3596</t>
  </si>
  <si>
    <t>Organizations should implement procedures that will enable compliance with their legal, regulatory, statutory and/or contractual obligations related to any information security requirements.</t>
  </si>
  <si>
    <r>
      <rPr>
        <b/>
        <sz val="12"/>
        <color rgb="FF000000"/>
        <rFont val="Calibri"/>
        <family val="2"/>
      </rPr>
      <t>L.18 - Are accounts opened, financial transactions initiated or other account maintenance activity (e.g., payments, address changes, transferring funds, etc.) through either electronic, telephonic, written or in-person requests made on behalf of clients' customers?</t>
    </r>
  </si>
  <si>
    <t>1377555</t>
  </si>
  <si>
    <t>1199025</t>
  </si>
  <si>
    <t>SIG-4154</t>
  </si>
  <si>
    <r>
      <rPr>
        <b/>
        <sz val="12"/>
        <color rgb="FF000000"/>
        <rFont val="Calibri"/>
        <family val="2"/>
      </rPr>
      <t>L.18.1 - Are electronic commerce web sites or applications used to collect, transmit, process or store payment card data?</t>
    </r>
  </si>
  <si>
    <t>1377556</t>
  </si>
  <si>
    <t>1199026</t>
  </si>
  <si>
    <t>SIG-2649</t>
  </si>
  <si>
    <r>
      <rPr>
        <b/>
        <sz val="12"/>
        <color rgb="FF000000"/>
        <rFont val="Calibri"/>
        <family val="2"/>
      </rPr>
      <t>L.18.1.1 - Are all transaction details (i.e., payment card info and information about the parties conducting transactions, prohibited from being stored in the Internet facing DMZ)?</t>
    </r>
  </si>
  <si>
    <t>1377557</t>
  </si>
  <si>
    <t>1199027</t>
  </si>
  <si>
    <t>SIG-2652</t>
  </si>
  <si>
    <r>
      <rPr>
        <b/>
        <sz val="12"/>
        <color rgb="FF000000"/>
        <rFont val="Calibri"/>
        <family val="2"/>
      </rPr>
      <t>L.18.1.2 - Is tokenization used for the processing of credit card PAN information?</t>
    </r>
  </si>
  <si>
    <t>1377558</t>
  </si>
  <si>
    <t>1199028</t>
  </si>
  <si>
    <t>SIG-4284</t>
  </si>
  <si>
    <r>
      <rPr>
        <b/>
        <sz val="12"/>
        <color rgb="FF000000"/>
        <rFont val="Calibri"/>
        <family val="2"/>
      </rPr>
      <t>L.18.1.3 - Are all connections to payment card processors, including APIs, transferred over an encrypted connection?</t>
    </r>
  </si>
  <si>
    <t>1377559</t>
  </si>
  <si>
    <t>1199029</t>
  </si>
  <si>
    <t>SIG-4880</t>
  </si>
  <si>
    <r>
      <rPr>
        <b/>
        <sz val="12"/>
        <color rgb="FF000000"/>
        <rFont val="Calibri"/>
        <family val="2"/>
      </rPr>
      <t>L.18.1.4 - Will the actual credit or debit card information (account number, expiration data, security code, etc.) be stored locally?</t>
    </r>
  </si>
  <si>
    <t>1377560</t>
  </si>
  <si>
    <t>1199030</t>
  </si>
  <si>
    <t>SIG-4881</t>
  </si>
  <si>
    <r>
      <rPr>
        <b/>
        <sz val="12"/>
        <color rgb="FF000000"/>
        <rFont val="Calibri"/>
        <family val="2"/>
      </rPr>
      <t>L.18.1.5 - Will the actual credit or debit card information (account number, expiration data, security code, etc.) be stored at a fourth party's location?</t>
    </r>
  </si>
  <si>
    <t>1377561</t>
  </si>
  <si>
    <t>1199031</t>
  </si>
  <si>
    <t>SIG-4882</t>
  </si>
  <si>
    <t>Organizations should establish and maintain a privacy program and management framework to control and manage the protection of client target privacy data and client confidential information. This should include the overall management of client target privacy data, and confidential information within the organization and with all third parties. The privacy program should include: individuals responsible for the creation, oversight and maintenance of the program; all third parties meeting their commitments under the organization’s business requirements, applicable privacy laws, policies, processes, technologies, policy and industry leading practices; and the protection and privacy of target privacy data through its lifecycle of collection, storage, usage, processing, sharing, transferring, securing, retention and destruction.</t>
  </si>
  <si>
    <r>
      <rPr>
        <b/>
        <sz val="12"/>
        <color rgb="FF000000"/>
        <rFont val="Calibri"/>
        <family val="2"/>
      </rPr>
      <t>M.1 - Are End User Devices (desktops, laptops, tablets, smartphones) used for transmitting, processing or storing Scoped data?</t>
    </r>
  </si>
  <si>
    <t>1377562</t>
  </si>
  <si>
    <t>1199041</t>
  </si>
  <si>
    <t>SIG-4297</t>
  </si>
  <si>
    <r>
      <rPr>
        <b/>
        <sz val="12"/>
        <color rgb="FF000000"/>
        <rFont val="Calibri"/>
        <family val="2"/>
      </rPr>
      <t>M.1.1 - Are there end user device security configuration standards?</t>
    </r>
  </si>
  <si>
    <t>1377563</t>
  </si>
  <si>
    <t>1199042</t>
  </si>
  <si>
    <t>SIG-4298</t>
  </si>
  <si>
    <r>
      <rPr>
        <b/>
        <sz val="12"/>
        <color rgb="FF000000"/>
        <rFont val="Calibri"/>
        <family val="2"/>
      </rPr>
      <t>M.1.2 - Are defined procedures in place to identify and correct systems without anti-virus at least weekly for all end user devices?</t>
    </r>
  </si>
  <si>
    <t>1377564</t>
  </si>
  <si>
    <t>1199045</t>
  </si>
  <si>
    <t>SIG-4320</t>
  </si>
  <si>
    <r>
      <rPr>
        <b/>
        <sz val="12"/>
        <color rgb="FF000000"/>
        <rFont val="Calibri"/>
        <family val="2"/>
      </rPr>
      <t>M.1.3 - Are constituents allowed to utilize mobile devices within your environment?</t>
    </r>
  </si>
  <si>
    <t>1377565</t>
  </si>
  <si>
    <t>1199046</t>
  </si>
  <si>
    <t>SIG-4090</t>
  </si>
  <si>
    <r>
      <rPr>
        <b/>
        <sz val="12"/>
        <color rgb="FF000000"/>
        <rFont val="Calibri"/>
        <family val="2"/>
      </rPr>
      <t>M.1.3.1 - Is there a mobile device management program in place that has been approved by management and communicated to appropriate constituents?</t>
    </r>
  </si>
  <si>
    <t>1377566</t>
  </si>
  <si>
    <t>1199047</t>
  </si>
  <si>
    <t>SIG-4097</t>
  </si>
  <si>
    <r>
      <rPr>
        <b/>
        <sz val="12"/>
        <color rgb="FF000000"/>
        <rFont val="Calibri"/>
        <family val="2"/>
      </rPr>
      <t>M.1.4 - Are non-company managed computing devices used to connect to the company network?</t>
    </r>
  </si>
  <si>
    <t>We don't have a company network; we utilize all cloud based services</t>
  </si>
  <si>
    <t>1377567</t>
  </si>
  <si>
    <t>1199050</t>
  </si>
  <si>
    <t>SIG-1797</t>
  </si>
  <si>
    <r>
      <rPr>
        <b/>
        <sz val="12"/>
        <color rgb="FF000000"/>
        <rFont val="Calibri"/>
        <family val="2"/>
      </rPr>
      <t>M.1.4.4 - Can constituents store scoped data using mobile devices?</t>
    </r>
  </si>
  <si>
    <t>1377568</t>
  </si>
  <si>
    <t>1199054</t>
  </si>
  <si>
    <t>SIG-4094</t>
  </si>
  <si>
    <r>
      <rPr>
        <b/>
        <sz val="12"/>
        <color rgb="FF000000"/>
        <rFont val="Calibri"/>
        <family val="2"/>
      </rPr>
      <t>M.1.4.5 - Can constituents connect to scoped Systems using mobile devices?</t>
    </r>
  </si>
  <si>
    <t>1377569</t>
  </si>
  <si>
    <t>1199055</t>
  </si>
  <si>
    <t>SIG-4096</t>
  </si>
  <si>
    <r>
      <rPr>
        <b/>
        <sz val="12"/>
        <color rgb="FF000000"/>
        <rFont val="Calibri"/>
        <family val="2"/>
      </rPr>
      <t>M.1.4.8 - Is there a process or procedure for responding to mobile device data compromise events?</t>
    </r>
  </si>
  <si>
    <t>1377570</t>
  </si>
  <si>
    <t>1199058</t>
  </si>
  <si>
    <t>SIG-3778</t>
  </si>
  <si>
    <r>
      <rPr>
        <b/>
        <sz val="12"/>
        <color rgb="FF000000"/>
        <rFont val="Calibri"/>
        <family val="2"/>
      </rPr>
      <t>M.1.4.8.1 - Does the mobile device incident response process or procedure include remotely wiping the mobile device?</t>
    </r>
  </si>
  <si>
    <t>1377571</t>
  </si>
  <si>
    <t>1199059</t>
  </si>
  <si>
    <t>SIG-3779</t>
  </si>
  <si>
    <r>
      <rPr>
        <b/>
        <sz val="12"/>
        <color rgb="FF000000"/>
        <rFont val="Calibri"/>
        <family val="2"/>
      </rPr>
      <t>M.1.4.12 - Are mobile operating system versions that are deemed end of life permitted to connect to Scoped systems and data?</t>
    </r>
  </si>
  <si>
    <t>1377572</t>
  </si>
  <si>
    <t>1199063</t>
  </si>
  <si>
    <t>SIG-3824</t>
  </si>
  <si>
    <r>
      <rPr>
        <b/>
        <sz val="12"/>
        <color rgb="FF000000"/>
        <rFont val="Calibri"/>
        <family val="2"/>
      </rPr>
      <t>M.1.4.12.1 - Are BYOD mobile devices company managed using Mobile Device Management (MDM) technology?</t>
    </r>
  </si>
  <si>
    <t>1377573</t>
  </si>
  <si>
    <t>1199064</t>
  </si>
  <si>
    <t>SIG-3765</t>
  </si>
  <si>
    <r>
      <rPr>
        <b/>
        <sz val="12"/>
        <color rgb="FF000000"/>
        <rFont val="Calibri"/>
        <family val="2"/>
      </rPr>
      <t>M.1.5 - Are all unnecessary/unused services uninstalled or disabled for end user devices used for accessing, transmitting, processing, or storing Scoped data on end user devices?</t>
    </r>
  </si>
  <si>
    <t>1377574</t>
  </si>
  <si>
    <t>1199065</t>
  </si>
  <si>
    <t>SIG-4301</t>
  </si>
  <si>
    <r>
      <rPr>
        <b/>
        <sz val="12"/>
        <color rgb="FF000000"/>
        <rFont val="Calibri"/>
        <family val="2"/>
      </rPr>
      <t>M.1.6 - Are all available high-risk security patches applied and verified at least monthly on all end-user devices?</t>
    </r>
  </si>
  <si>
    <t>1377575</t>
  </si>
  <si>
    <t>1199066</t>
  </si>
  <si>
    <t>SIG-4305</t>
  </si>
  <si>
    <r>
      <rPr>
        <b/>
        <sz val="12"/>
        <color rgb="FF000000"/>
        <rFont val="Calibri"/>
        <family val="2"/>
      </rPr>
      <t>M.1.7 - Are end user device operating system versions that no longer have patches released prohibited?</t>
    </r>
  </si>
  <si>
    <t>1377576</t>
  </si>
  <si>
    <t>1199067</t>
  </si>
  <si>
    <t>SIG-4312</t>
  </si>
  <si>
    <r>
      <rPr>
        <b/>
        <sz val="12"/>
        <color rgb="FF000000"/>
        <rFont val="Calibri"/>
        <family val="2"/>
      </rPr>
      <t>M.1.13 - Is security approval required prior to implementing freeware or shareware applications on computing devices?</t>
    </r>
  </si>
  <si>
    <t>1377577</t>
  </si>
  <si>
    <t>1199073</t>
  </si>
  <si>
    <t>SIG-1794</t>
  </si>
  <si>
    <r>
      <rPr>
        <b/>
        <sz val="12"/>
        <color rgb="FF000000"/>
        <rFont val="Calibri"/>
        <family val="2"/>
      </rPr>
      <t>M.1.14 - Is installation of software on company-owned equipment (e.g., workstations, mobile devices) restricted to administrators?</t>
    </r>
  </si>
  <si>
    <t>1377578</t>
  </si>
  <si>
    <t>1199074</t>
  </si>
  <si>
    <t>SIG-1803</t>
  </si>
  <si>
    <r>
      <rPr>
        <b/>
        <sz val="12"/>
        <color rgb="FF000000"/>
        <rFont val="Calibri"/>
        <family val="2"/>
      </rPr>
      <t>M.1.19 - Are all end user device patching exceptions documented and approved by information security or senior management?</t>
    </r>
  </si>
  <si>
    <t>1377579</t>
  </si>
  <si>
    <t>1199076</t>
  </si>
  <si>
    <t>SIG-4306</t>
  </si>
  <si>
    <r>
      <rPr>
        <b/>
        <sz val="12"/>
        <color rgb="FF000000"/>
        <rFont val="Calibri"/>
        <family val="2"/>
      </rPr>
      <t>M.1.20 - Are end user device operating system and application logs configured to provide sufficient detail to support incident investigation, including successful and failed login attempts and changes to sensitive configuration settings and files?</t>
    </r>
  </si>
  <si>
    <t>1377580</t>
  </si>
  <si>
    <t>1199077</t>
  </si>
  <si>
    <t>SIG-4313</t>
  </si>
  <si>
    <r>
      <rPr>
        <b/>
        <sz val="12"/>
        <color rgb="FF000000"/>
        <rFont val="Calibri"/>
        <family val="2"/>
      </rPr>
      <t>M.1.21 - Are activity alerts such as uncleaned infections and suspicious activity reviewed and actioned at least weekly for all end user devices?</t>
    </r>
  </si>
  <si>
    <t>1377581</t>
  </si>
  <si>
    <t>1199078</t>
  </si>
  <si>
    <t>SIG-4319</t>
  </si>
  <si>
    <r>
      <rPr>
        <b/>
        <sz val="12"/>
        <color rgb="FF000000"/>
        <rFont val="Calibri"/>
        <family val="2"/>
      </rPr>
      <t>N.1 - Is there a policy that defines network security requirements that is approved by management, communicated to constituents and has an owner to maintain and review?</t>
    </r>
  </si>
  <si>
    <t>There is a network policy established for setting up our platform environment on AWS</t>
  </si>
  <si>
    <t>1377582</t>
  </si>
  <si>
    <t>1199082</t>
  </si>
  <si>
    <t>SIG-4902</t>
  </si>
  <si>
    <r>
      <rPr>
        <b/>
        <sz val="12"/>
        <color rgb="FF000000"/>
        <rFont val="Calibri"/>
        <family val="2"/>
      </rPr>
      <t>N.1.3 - Is security approval required to connect a device on the company network to a non-company network (including the Internet) if it bypasses network security devices (e.g., firewall, IPS, content filter)?</t>
    </r>
  </si>
  <si>
    <t>We don't have a legacy network; platform is built out in AWS; systems are approved and MFA is required for access to AWS systems</t>
  </si>
  <si>
    <t>1377583</t>
  </si>
  <si>
    <t>1199085</t>
  </si>
  <si>
    <t>SIG-1121</t>
  </si>
  <si>
    <r>
      <rPr>
        <b/>
        <sz val="12"/>
        <color rgb="FF000000"/>
        <rFont val="Calibri"/>
        <family val="2"/>
      </rPr>
      <t>N.1.4 - Are there technical controls to prevent unauthorized devices from physically connecting to the internal network or to detect and alert an administrator (e.g., NAC - Network Access Control)?</t>
    </r>
  </si>
  <si>
    <t>1377584</t>
  </si>
  <si>
    <t>1199086</t>
  </si>
  <si>
    <t>SIG-1011</t>
  </si>
  <si>
    <r>
      <rPr>
        <b/>
        <sz val="12"/>
        <color rgb="FF000000"/>
        <rFont val="Calibri"/>
        <family val="2"/>
      </rPr>
      <t>N.2 - Are there security and hardening standards for network devices, including Firewalls, Switches, Routers and Wireless Access Points (baseline configuration, patching, passwords, Access control)?</t>
    </r>
  </si>
  <si>
    <t>1377585</t>
  </si>
  <si>
    <t>1199087</t>
  </si>
  <si>
    <t>SIG-998</t>
  </si>
  <si>
    <r>
      <rPr>
        <b/>
        <sz val="12"/>
        <color rgb="FF000000"/>
        <rFont val="Calibri"/>
        <family val="2"/>
      </rPr>
      <t>N.2.1 - Are default passwords changed or disabled prior to placing network devices into production?</t>
    </r>
  </si>
  <si>
    <t>1377586</t>
  </si>
  <si>
    <t>1199088</t>
  </si>
  <si>
    <t>SIG-4404</t>
  </si>
  <si>
    <r>
      <rPr>
        <b/>
        <sz val="12"/>
        <color rgb="FF000000"/>
        <rFont val="Calibri"/>
        <family val="2"/>
      </rPr>
      <t>N.2.2 - Are all network device administrative interfaces configured to require authentication and encryption?</t>
    </r>
  </si>
  <si>
    <t>1377587</t>
  </si>
  <si>
    <t>1199089</t>
  </si>
  <si>
    <t>SIG-1016</t>
  </si>
  <si>
    <r>
      <rPr>
        <b/>
        <sz val="12"/>
        <color rgb="FF000000"/>
        <rFont val="Calibri"/>
        <family val="2"/>
      </rPr>
      <t>N.2.2.1 - Is access to diagnostic or maintenance ports on network devices restricted to users with authorized credentials, and if available, trusted networks, devices and/or applications?</t>
    </r>
  </si>
  <si>
    <t>1377588</t>
  </si>
  <si>
    <t>1199090</t>
  </si>
  <si>
    <t>SIG-2612</t>
  </si>
  <si>
    <r>
      <rPr>
        <b/>
        <sz val="12"/>
        <color rgb="FF000000"/>
        <rFont val="Calibri"/>
        <family val="2"/>
      </rPr>
      <t>N.2.2.2 - Are all network device administrative interfaces configured to require multi-factor authentication?</t>
    </r>
  </si>
  <si>
    <t>1377589</t>
  </si>
  <si>
    <t>1199091</t>
  </si>
  <si>
    <t>SIG-4903</t>
  </si>
  <si>
    <r>
      <rPr>
        <b/>
        <sz val="12"/>
        <color rgb="FF000000"/>
        <rFont val="Calibri"/>
        <family val="2"/>
      </rPr>
      <t>N.3 - Does network device patch management include testing of patches, service packs, and hot fixes prior to installation?</t>
    </r>
  </si>
  <si>
    <t>1377590</t>
  </si>
  <si>
    <t>1199094</t>
  </si>
  <si>
    <t>SIG-4329</t>
  </si>
  <si>
    <r>
      <rPr>
        <b/>
        <sz val="12"/>
        <color rgb="FF000000"/>
        <rFont val="Calibri"/>
        <family val="2"/>
      </rPr>
      <t>N.3.1 - Are all available high-risk security patches applied and verified on network devices?</t>
    </r>
  </si>
  <si>
    <t>1377591</t>
  </si>
  <si>
    <t>1199095</t>
  </si>
  <si>
    <t>SIG-994</t>
  </si>
  <si>
    <r>
      <rPr>
        <b/>
        <sz val="12"/>
        <color rgb="FF000000"/>
        <rFont val="Calibri"/>
        <family val="2"/>
      </rPr>
      <t>N.4 - Is every connection to an external network terminated at a firewall (e.g., the Internet, partner networks)?</t>
    </r>
  </si>
  <si>
    <t>1377592</t>
  </si>
  <si>
    <t>1199096</t>
  </si>
  <si>
    <t>SIG-976</t>
  </si>
  <si>
    <r>
      <rPr>
        <b/>
        <sz val="12"/>
        <color rgb="FF000000"/>
        <rFont val="Calibri"/>
        <family val="2"/>
      </rPr>
      <t>N.5 - Are network or security technologies used to establish and enforce security requirements and block unauthorized traffic between segregated systems and other networks and systems?</t>
    </r>
  </si>
  <si>
    <t>1377593</t>
  </si>
  <si>
    <t>1199097</t>
  </si>
  <si>
    <t>SIG-4909</t>
  </si>
  <si>
    <r>
      <rPr>
        <b/>
        <sz val="12"/>
        <color rgb="FF000000"/>
        <rFont val="Calibri"/>
        <family val="2"/>
      </rPr>
      <t>N.5.1 - Are all firewall and other network Access Control List (ACL) rules reviewed and updated at least quarterly and include identification and removal of networks, sub networks, hosts, protocols or ports no longer in use?</t>
    </r>
  </si>
  <si>
    <t>1377594</t>
  </si>
  <si>
    <t>1199098</t>
  </si>
  <si>
    <t>SIG-3705</t>
  </si>
  <si>
    <r>
      <rPr>
        <b/>
        <sz val="12"/>
        <color rgb="FF000000"/>
        <rFont val="Calibri"/>
        <family val="2"/>
      </rPr>
      <t>N.5.1.1 - Do network devices deny all access by default?</t>
    </r>
  </si>
  <si>
    <t>1377595</t>
  </si>
  <si>
    <t>1199099</t>
  </si>
  <si>
    <t>SIG-979</t>
  </si>
  <si>
    <r>
      <rPr>
        <b/>
        <sz val="12"/>
        <color rgb="FF000000"/>
        <rFont val="Calibri"/>
        <family val="2"/>
      </rPr>
      <t>N.5.2 - Is there a separate network segment or dedicated endpoints for remote access to internal networks?</t>
    </r>
  </si>
  <si>
    <t>1377596</t>
  </si>
  <si>
    <t>1199101</t>
  </si>
  <si>
    <t>SIG-1065</t>
  </si>
  <si>
    <r>
      <rPr>
        <b/>
        <sz val="12"/>
        <color rgb="FF000000"/>
        <rFont val="Calibri"/>
        <family val="2"/>
      </rPr>
      <t>N.5.4 - Is there sufficient detail contained in network device logs to support incident investigation?</t>
    </r>
  </si>
  <si>
    <t>1377597</t>
  </si>
  <si>
    <t>1199103</t>
  </si>
  <si>
    <t>SIG-981</t>
  </si>
  <si>
    <r>
      <rPr>
        <b/>
        <sz val="12"/>
        <color rgb="FF000000"/>
        <rFont val="Calibri"/>
        <family val="2"/>
      </rPr>
      <t>N.5.4.1 - Are network device logs relevant to supporting incident investigation protected against modification, deletion and/or inappropriate access and stored on alternate systems (e.g., SIEM, Syslog, Log Management Service)?</t>
    </r>
  </si>
  <si>
    <t>1377598</t>
  </si>
  <si>
    <t>1199104</t>
  </si>
  <si>
    <t>SIG-4335</t>
  </si>
  <si>
    <r>
      <rPr>
        <b/>
        <sz val="12"/>
        <color rgb="FF000000"/>
        <rFont val="Calibri"/>
        <family val="2"/>
      </rPr>
      <t>N.5.4.2 - Are network device events relevant to supporting incident investigation retained for a minimum of one year?</t>
    </r>
  </si>
  <si>
    <t>1377599</t>
  </si>
  <si>
    <t>1199105</t>
  </si>
  <si>
    <t>SIG-4336</t>
  </si>
  <si>
    <r>
      <rPr>
        <b/>
        <sz val="12"/>
        <color rgb="FF000000"/>
        <rFont val="Calibri"/>
        <family val="2"/>
      </rPr>
      <t>N.6 - Is there a policy that defines the requirements for remote access from external networks to networks containing Scoped systems and data that has been approved by management and communicated to constituents?</t>
    </r>
  </si>
  <si>
    <t>1377600</t>
  </si>
  <si>
    <t>1199106</t>
  </si>
  <si>
    <t>SIG-3215</t>
  </si>
  <si>
    <r>
      <rPr>
        <b/>
        <sz val="12"/>
        <color rgb="FF000000"/>
        <rFont val="Calibri"/>
        <family val="2"/>
      </rPr>
      <t>N.7 - Are encrypted communications required for all remote network connections from external networks to networks containing scoped systems and data?</t>
    </r>
  </si>
  <si>
    <t>1377601</t>
  </si>
  <si>
    <t>1199107</t>
  </si>
  <si>
    <t>SIG-5656</t>
  </si>
  <si>
    <r>
      <rPr>
        <b/>
        <sz val="12"/>
        <color rgb="FF000000"/>
        <rFont val="Calibri"/>
        <family val="2"/>
      </rPr>
      <t>N.7.1 - Is remote administration of organizational assets approved, logged, and performed in a manner that prevents unauthorized access?</t>
    </r>
  </si>
  <si>
    <t>1377602</t>
  </si>
  <si>
    <t>1199108</t>
  </si>
  <si>
    <t>SIG-4914</t>
  </si>
  <si>
    <r>
      <rPr>
        <b/>
        <sz val="12"/>
        <color rgb="FF000000"/>
        <rFont val="Calibri"/>
        <family val="2"/>
      </rPr>
      <t>N.7.1.1 - Is multi-factor authentication required for remote administrative system access (shell or UI)?</t>
    </r>
  </si>
  <si>
    <t>1377603</t>
  </si>
  <si>
    <t>1199109</t>
  </si>
  <si>
    <t>SIG-3541</t>
  </si>
  <si>
    <r>
      <rPr>
        <b/>
        <sz val="12"/>
        <color rgb="FF000000"/>
        <rFont val="Calibri"/>
        <family val="2"/>
      </rPr>
      <t>N.7.3 - Is multi-factor authentication required for all remote network connections from external networks to networks containing scoped systems and data?</t>
    </r>
  </si>
  <si>
    <t>1377604</t>
  </si>
  <si>
    <t>1199111</t>
  </si>
  <si>
    <t>SIG-5657</t>
  </si>
  <si>
    <r>
      <rPr>
        <b/>
        <sz val="12"/>
        <color rgb="FF000000"/>
        <rFont val="Calibri"/>
        <family val="2"/>
      </rPr>
      <t>N.9 - Are Network Intrusion Detection capabilities employed e.g., appliance, software, etc.?</t>
    </r>
  </si>
  <si>
    <t>1377605</t>
  </si>
  <si>
    <t>1199115</t>
  </si>
  <si>
    <t>SIG-1068</t>
  </si>
  <si>
    <r>
      <rPr>
        <b/>
        <sz val="12"/>
        <color rgb="FF000000"/>
        <rFont val="Calibri"/>
        <family val="2"/>
      </rPr>
      <t>N.9.1 - Are Network Intrusion Detection signatures updated on a periodic basis? If yes, provide the frequency in the Additional Information field.</t>
    </r>
  </si>
  <si>
    <t>1377606</t>
  </si>
  <si>
    <t>1199116</t>
  </si>
  <si>
    <t>SIG-6064</t>
  </si>
  <si>
    <r>
      <rPr>
        <b/>
        <sz val="12"/>
        <color rgb="FF000000"/>
        <rFont val="Calibri"/>
        <family val="2"/>
      </rPr>
      <t>N.9.1.2 - Is there Network IDS/IPS monitoring and alert escalation to security incident response personnel 24x7x365?</t>
    </r>
  </si>
  <si>
    <t>1377607</t>
  </si>
  <si>
    <t>1199117</t>
  </si>
  <si>
    <t>SIG-1077</t>
  </si>
  <si>
    <t>Organizations should ensure software security policies, standards and procedures are implemented and that stakeholders, business owners and internal governing bodies have a common understanding of business practices and risk management expectations. Organizations should also ensure security controls are employed throughout the SDLC to confirm secure coding practices are followed as an integral part of the development process.</t>
  </si>
  <si>
    <r>
      <rPr>
        <b/>
        <sz val="12"/>
        <color rgb="FF000000"/>
        <rFont val="Calibri"/>
        <family val="2"/>
      </rPr>
      <t>P.1 - Is there collection, access , processing, disclosure, or retention of any classification of personal information or personal data of individuals on behalf of the client?</t>
    </r>
  </si>
  <si>
    <t>1377608</t>
  </si>
  <si>
    <t>1199129</t>
  </si>
  <si>
    <t>SIG-4533</t>
  </si>
  <si>
    <r>
      <rPr>
        <b/>
        <sz val="12"/>
        <color rgb="FF000000"/>
        <rFont val="Calibri"/>
        <family val="2"/>
      </rPr>
      <t>P.1.2 - Is client scoped data collected, accessed, transmitted, processed, disclosed, or retained that can be classified as personally identifiable financial information under the Gramm-Leach-Bliley Act (GLBA)?</t>
    </r>
  </si>
  <si>
    <t>1377609</t>
  </si>
  <si>
    <t>1199137</t>
  </si>
  <si>
    <t>SIG-3687</t>
  </si>
  <si>
    <r>
      <rPr>
        <b/>
        <sz val="12"/>
        <color rgb="FF000000"/>
        <rFont val="Calibri"/>
        <family val="2"/>
      </rPr>
      <t>P.1.2.3 - Do contracts between parties, including fourth parties, specify the obligations for technical, administrative, and physical data safeguards for the protection of personal information?</t>
    </r>
  </si>
  <si>
    <t>1377610</t>
  </si>
  <si>
    <t>1199140</t>
  </si>
  <si>
    <t>SIG-5886</t>
  </si>
  <si>
    <r>
      <rPr>
        <b/>
        <sz val="12"/>
        <color rgb="FF000000"/>
        <rFont val="Calibri"/>
        <family val="2"/>
      </rPr>
      <t>P.4 - Is personal information provided to the organization directly by the client?</t>
    </r>
  </si>
  <si>
    <t>1377611</t>
  </si>
  <si>
    <t>1199202</t>
  </si>
  <si>
    <t>SIG-5658</t>
  </si>
  <si>
    <r>
      <rPr>
        <b/>
        <sz val="12"/>
        <color rgb="FF000000"/>
        <rFont val="Calibri"/>
        <family val="2"/>
      </rPr>
      <t>P.4.2 - Are there policies and procedures that address data collection and use based on the documented instructions of the client or by contract?</t>
    </r>
  </si>
  <si>
    <t>1377612</t>
  </si>
  <si>
    <t>1199204</t>
  </si>
  <si>
    <t>SIG-4509</t>
  </si>
  <si>
    <r>
      <rPr>
        <b/>
        <sz val="12"/>
        <color rgb="FF000000"/>
        <rFont val="Calibri"/>
        <family val="2"/>
      </rPr>
      <t>T.1 - Is there a Vulnerability Management Policy or Program that has been approved by management, communicated to appropriate constituent and an owner assigned to maintain and review the policy?</t>
    </r>
  </si>
  <si>
    <t>1377613</t>
  </si>
  <si>
    <t>1199241</t>
  </si>
  <si>
    <t>SIG-4349</t>
  </si>
  <si>
    <r>
      <rPr>
        <b/>
        <sz val="12"/>
        <color rgb="FF000000"/>
        <rFont val="Calibri"/>
        <family val="2"/>
      </rPr>
      <t>T.1.1 - Are network Vulnerability Scans performed against internal networks and systems?</t>
    </r>
  </si>
  <si>
    <t>1377614</t>
  </si>
  <si>
    <t>1199242</t>
  </si>
  <si>
    <t>SIG-3711</t>
  </si>
  <si>
    <r>
      <rPr>
        <b/>
        <sz val="12"/>
        <color rgb="FF000000"/>
        <rFont val="Calibri"/>
        <family val="2"/>
      </rPr>
      <t>T.1.1.1 - Do network Vulnerability Scans occur at least monthly?</t>
    </r>
  </si>
  <si>
    <t>1377615</t>
  </si>
  <si>
    <t>1199243</t>
  </si>
  <si>
    <t>SIG-4351</t>
  </si>
  <si>
    <r>
      <rPr>
        <b/>
        <sz val="12"/>
        <color rgb="FF000000"/>
        <rFont val="Calibri"/>
        <family val="2"/>
      </rPr>
      <t>T.1.2 - Are network vulnerability scans performed against internet-facing networks and systems?</t>
    </r>
  </si>
  <si>
    <t>1377616</t>
  </si>
  <si>
    <t>1199245</t>
  </si>
  <si>
    <t>SIG-3717</t>
  </si>
  <si>
    <r>
      <rPr>
        <b/>
        <sz val="12"/>
        <color rgb="FF000000"/>
        <rFont val="Calibri"/>
        <family val="2"/>
      </rPr>
      <t>T.1.2.1 - Do network Vulnerability Scans occur at least monthly?</t>
    </r>
  </si>
  <si>
    <t>1377617</t>
  </si>
  <si>
    <t>1199246</t>
  </si>
  <si>
    <t>SIG-4353</t>
  </si>
  <si>
    <r>
      <rPr>
        <b/>
        <sz val="12"/>
        <color rgb="FF000000"/>
        <rFont val="Calibri"/>
        <family val="2"/>
      </rPr>
      <t>T.1.3 - Are vulnerabilities documented and tracked to remediation?</t>
    </r>
  </si>
  <si>
    <t>1377618</t>
  </si>
  <si>
    <t>1199248</t>
  </si>
  <si>
    <t>SIG-3716</t>
  </si>
  <si>
    <r>
      <rPr>
        <b/>
        <sz val="12"/>
        <color rgb="FF000000"/>
        <rFont val="Calibri"/>
        <family val="2"/>
      </rPr>
      <t>T.1.5 - Are penetration tests performed?</t>
    </r>
  </si>
  <si>
    <t>1377619</t>
  </si>
  <si>
    <t>1199250</t>
  </si>
  <si>
    <t>SIG-3721</t>
  </si>
  <si>
    <r>
      <rPr>
        <b/>
        <sz val="12"/>
        <color rgb="FF000000"/>
        <rFont val="Calibri"/>
        <family val="2"/>
      </rPr>
      <t>T.1.5.1 - Is penetration testing performed at least annually?</t>
    </r>
  </si>
  <si>
    <t>1377620</t>
  </si>
  <si>
    <t>1199251</t>
  </si>
  <si>
    <t>SIG-4356</t>
  </si>
  <si>
    <r>
      <rPr>
        <b/>
        <sz val="12"/>
        <color rgb="FF000000"/>
        <rFont val="Calibri"/>
        <family val="2"/>
      </rPr>
      <t>T.1.5.2 - Are Penetration Tests performed by independent trained and experienced personnel?</t>
    </r>
  </si>
  <si>
    <t>1377621</t>
  </si>
  <si>
    <t>1199252</t>
  </si>
  <si>
    <t>SIG-3710</t>
  </si>
  <si>
    <r>
      <rPr>
        <b/>
        <sz val="12"/>
        <color rgb="FF000000"/>
        <rFont val="Calibri"/>
        <family val="2"/>
      </rPr>
      <t>T.1.5.3 - Do penetration tests procedures include manual in addition to automated procedures?</t>
    </r>
  </si>
  <si>
    <t>1377622</t>
  </si>
  <si>
    <t>1199253</t>
  </si>
  <si>
    <t>SIG-3463</t>
  </si>
  <si>
    <r>
      <rPr>
        <b/>
        <sz val="12"/>
        <color rgb="FF000000"/>
        <rFont val="Calibri"/>
        <family val="2"/>
      </rPr>
      <t>T.1.5.5 - Are web applications included in Penetration Tests?</t>
    </r>
  </si>
  <si>
    <t>1377623</t>
  </si>
  <si>
    <t>1199255</t>
  </si>
  <si>
    <t>SIG-4362</t>
  </si>
  <si>
    <r>
      <rPr>
        <b/>
        <sz val="12"/>
        <color rgb="FF000000"/>
        <rFont val="Calibri"/>
        <family val="2"/>
      </rPr>
      <t>T.1.5.6 - Are Penetration Testing issues documented and tracked to remediation?</t>
    </r>
  </si>
  <si>
    <t>1377624</t>
  </si>
  <si>
    <t>1199256</t>
  </si>
  <si>
    <t>SIG-3725</t>
  </si>
  <si>
    <r>
      <rPr>
        <b/>
        <sz val="12"/>
        <color rgb="FF000000"/>
        <rFont val="Calibri"/>
        <family val="2"/>
      </rPr>
      <t>T.1.5.8 - Are network and system details provided to the tester (White-Box Test) in Penetration Tests?</t>
    </r>
  </si>
  <si>
    <t>1377625</t>
  </si>
  <si>
    <t>1199258</t>
  </si>
  <si>
    <t>SIG-4363</t>
  </si>
  <si>
    <r>
      <rPr>
        <b/>
        <sz val="12"/>
        <color rgb="FF000000"/>
        <rFont val="Calibri"/>
        <family val="2"/>
      </rPr>
      <t>T.1.5.12 - Is penetration testing performed on internal systems from inside the network?</t>
    </r>
  </si>
  <si>
    <t>1377626</t>
  </si>
  <si>
    <t>1199259</t>
  </si>
  <si>
    <t>SIG-4359</t>
  </si>
  <si>
    <r>
      <rPr>
        <b/>
        <sz val="12"/>
        <color rgb="FF000000"/>
        <rFont val="Calibri"/>
        <family val="2"/>
      </rPr>
      <t>T.1.5.13 - Does penetration testing include attempted exploitation of vulnerabilities?</t>
    </r>
  </si>
  <si>
    <t>1377627</t>
  </si>
  <si>
    <t>1199260</t>
  </si>
  <si>
    <t>SIG-4360</t>
  </si>
  <si>
    <r>
      <rPr>
        <b/>
        <sz val="12"/>
        <color rgb="FF000000"/>
        <rFont val="Calibri"/>
        <family val="2"/>
      </rPr>
      <t>U.1 - Are Servers used for transmitting, processing or storing scoped data?</t>
    </r>
  </si>
  <si>
    <t>1377628</t>
  </si>
  <si>
    <t>1199268</t>
  </si>
  <si>
    <t>SIG-4366</t>
  </si>
  <si>
    <r>
      <rPr>
        <b/>
        <sz val="12"/>
        <color rgb="FF000000"/>
        <rFont val="Calibri"/>
        <family val="2"/>
      </rPr>
      <t>U.1.4 - Are all systems and applications patched regularly?</t>
    </r>
  </si>
  <si>
    <t>1377629</t>
  </si>
  <si>
    <t>1199272</t>
  </si>
  <si>
    <t>SIG-2213</t>
  </si>
  <si>
    <r>
      <rPr>
        <b/>
        <sz val="12"/>
        <color rgb="FF000000"/>
        <rFont val="Calibri"/>
        <family val="2"/>
      </rPr>
      <t>U.1.4.1 - Are there any Operating System versions in use within the Scoped Services that no longer have patches released? If yes, please describe in the Additional Information section.</t>
    </r>
  </si>
  <si>
    <t>1377630</t>
  </si>
  <si>
    <t>1199273</t>
  </si>
  <si>
    <t>SIG-4376</t>
  </si>
  <si>
    <r>
      <rPr>
        <b/>
        <sz val="12"/>
        <color rgb="FF000000"/>
        <rFont val="Calibri"/>
        <family val="2"/>
      </rPr>
      <t>U.1.10 - Are all servers configured to log users out after within 15 minutes of inactivity?</t>
    </r>
  </si>
  <si>
    <t>1377631</t>
  </si>
  <si>
    <t>1199296</t>
  </si>
  <si>
    <t>SIG-4373</t>
  </si>
  <si>
    <r>
      <rPr>
        <b/>
        <sz val="12"/>
        <color rgb="FF000000"/>
        <rFont val="Calibri"/>
        <family val="2"/>
      </rPr>
      <t>U.1.11 - Is sufficient detail contained in operating system and application logs to support security incident investigations (at a minimum, successful and failed login attempts, and changes to sensitive configuration settings and files)?</t>
    </r>
  </si>
  <si>
    <t>1377632</t>
  </si>
  <si>
    <t>1199297</t>
  </si>
  <si>
    <t>SIG-4377</t>
  </si>
  <si>
    <r>
      <rPr>
        <b/>
        <sz val="12"/>
        <color rgb="FF000000"/>
        <rFont val="Calibri"/>
        <family val="2"/>
      </rPr>
      <t>U.1.12 - Are Containers used to process or store Scoped data e.g., Docker, Kubernetes, OpenShift?</t>
    </r>
  </si>
  <si>
    <t>1377633</t>
  </si>
  <si>
    <t>1199299</t>
  </si>
  <si>
    <t>SIG-4393</t>
  </si>
  <si>
    <r>
      <rPr>
        <b/>
        <sz val="12"/>
        <color rgb="FF000000"/>
        <rFont val="Calibri"/>
        <family val="2"/>
      </rPr>
      <t>U.1.12.2 - Are Vulnerability Scans performed against all Containers using tools that can inspect the contents of Containers?</t>
    </r>
  </si>
  <si>
    <t>1377634</t>
  </si>
  <si>
    <t>1199301</t>
  </si>
  <si>
    <t>SIG-4577</t>
  </si>
  <si>
    <t>An organization must have a clear understanding of the security controls implemented by a Cloud service provider to ensure all applicable security measures are approved, implemented and maintained.</t>
  </si>
  <si>
    <r>
      <rPr>
        <b/>
        <sz val="12"/>
        <color rgb="FF000000"/>
        <rFont val="Calibri"/>
        <family val="2"/>
      </rPr>
      <t>V.1 - Are Cloud Hosting services provided?</t>
    </r>
  </si>
  <si>
    <t>We offer a software-as-a-service utilizing AWS as our cloud hosting environment.</t>
  </si>
  <si>
    <t>1377635</t>
  </si>
  <si>
    <t>1199307</t>
  </si>
  <si>
    <t>SIG-3304</t>
  </si>
  <si>
    <r>
      <rPr>
        <b/>
        <sz val="12"/>
        <color rgb="FF000000"/>
        <rFont val="Calibri"/>
        <family val="2"/>
      </rPr>
      <t>V.4 - Are default hardened base virtual images applied to virtualized operating systems?</t>
    </r>
  </si>
  <si>
    <t>1377636</t>
  </si>
  <si>
    <t>1199313</t>
  </si>
  <si>
    <t>SIG-3568</t>
  </si>
  <si>
    <r>
      <rPr>
        <b/>
        <sz val="12"/>
        <color rgb="FF000000"/>
        <rFont val="Calibri"/>
        <family val="2"/>
      </rPr>
      <t>V.4.3 - Are default hardened base virtual images based on a publicly distributed industry, vendor, or government-recognized configuration standard?</t>
    </r>
  </si>
  <si>
    <t>1377637</t>
  </si>
  <si>
    <t>1199345</t>
  </si>
  <si>
    <t>SIG-4390</t>
  </si>
  <si>
    <r>
      <rPr>
        <b/>
        <sz val="12"/>
        <color rgb="FF000000"/>
        <rFont val="Calibri"/>
        <family val="2"/>
      </rPr>
      <t>V.4.3.2 - Are default hardened base virtual images based on Center for Internet Security (CIS) Security Configuration Benchmarks?</t>
    </r>
  </si>
  <si>
    <t>1377638</t>
  </si>
  <si>
    <t>1199316</t>
  </si>
  <si>
    <t>SIG-3571</t>
  </si>
  <si>
    <r>
      <rPr>
        <b/>
        <sz val="12"/>
        <color rgb="FF000000"/>
        <rFont val="Calibri"/>
        <family val="2"/>
      </rPr>
      <t>V.5 - Is the Cloud Service Provider responsible for deploying patches to the live guest Operating Systems?</t>
    </r>
  </si>
  <si>
    <t>We are responsible for ensuring the systems we use are patched and up to date.</t>
  </si>
  <si>
    <t>1377639</t>
  </si>
  <si>
    <t>1199317</t>
  </si>
  <si>
    <t>SIG-3577</t>
  </si>
  <si>
    <r>
      <rPr>
        <b/>
        <sz val="12"/>
        <color rgb="FF000000"/>
        <rFont val="Calibri"/>
        <family val="2"/>
      </rPr>
      <t>Z.1 Is your Data Security Architecture designed using an industry standard (e.g., CDSA, MULITSAFE, CSA Trusted Cloud Architectural Standard, FedRAMP, CAESARS)?</t>
    </r>
  </si>
  <si>
    <t>1377640</t>
  </si>
  <si>
    <t>1199319</t>
  </si>
  <si>
    <t>SIG-Z1</t>
  </si>
  <si>
    <r>
      <rPr>
        <b/>
        <sz val="12"/>
        <color rgb="FF000000"/>
        <rFont val="Calibri"/>
        <family val="2"/>
      </rPr>
      <t>Z.2 Do you have the ability to logically segment or encrypt customer data such that data may be produced for a single tenant only, without inadvertently accessing another tenant's data?</t>
    </r>
  </si>
  <si>
    <t>1377641</t>
  </si>
  <si>
    <t>1199320</t>
  </si>
  <si>
    <t>SIG-Z2</t>
  </si>
  <si>
    <r>
      <rPr>
        <b/>
        <sz val="12"/>
        <color rgb="FF000000"/>
        <rFont val="Calibri"/>
        <family val="2"/>
      </rPr>
      <t>Z.3 Do you support tenant based data retention policies?</t>
    </r>
  </si>
  <si>
    <t>1377642</t>
  </si>
  <si>
    <t>1199321</t>
  </si>
  <si>
    <t>SIG-Z3</t>
  </si>
  <si>
    <r>
      <rPr>
        <b/>
        <sz val="12"/>
        <color rgb="FF000000"/>
        <rFont val="Calibri"/>
        <family val="2"/>
      </rPr>
      <t>Z.4 Are mechanisms in place to ensure that all debugging and test code elements are removed from released software versions?</t>
    </r>
  </si>
  <si>
    <t>1377643</t>
  </si>
  <si>
    <t>1199322</t>
  </si>
  <si>
    <t>SIG-Z4</t>
  </si>
  <si>
    <r>
      <rPr>
        <b/>
        <sz val="12"/>
        <color rgb="FF000000"/>
        <rFont val="Calibri"/>
        <family val="2"/>
      </rPr>
      <t>Z.5 Do you have controls in place to restrict and monitor the installation of unauthorized software onto your systems?</t>
    </r>
  </si>
  <si>
    <t>1377644</t>
  </si>
  <si>
    <t>1199323</t>
  </si>
  <si>
    <t>SIG-Z5</t>
  </si>
  <si>
    <r>
      <rPr>
        <b/>
        <sz val="12"/>
        <color rgb="FF000000"/>
        <rFont val="Calibri"/>
        <family val="2"/>
      </rPr>
      <t>Z.6 Can you ensure that data does not migrate beyond a defined geographical residency? (Country, Region, VPC, Segment)</t>
    </r>
  </si>
  <si>
    <t>1377645</t>
  </si>
  <si>
    <t>1199324</t>
  </si>
  <si>
    <t>SIG-Z6</t>
  </si>
  <si>
    <r>
      <rPr>
        <b/>
        <sz val="12"/>
        <color rgb="FF000000"/>
        <rFont val="Calibri"/>
        <family val="2"/>
      </rPr>
      <t>Z.7 Do you allow tenants to specify which of your geographic locations their data is allowed to move into/out of (to address legal jurisdictional considerations based on where data is stored vs. accessed)?</t>
    </r>
  </si>
  <si>
    <t>1377646</t>
  </si>
  <si>
    <t>1199325</t>
  </si>
  <si>
    <t>SIG-Z7</t>
  </si>
  <si>
    <r>
      <rPr>
        <b/>
        <sz val="12"/>
        <color rgb="FF000000"/>
        <rFont val="Calibri"/>
        <family val="2"/>
      </rPr>
      <t>Z.8 Do you have a capability to allow creation of unique encryption keys per tenant?</t>
    </r>
  </si>
  <si>
    <t>1377647</t>
  </si>
  <si>
    <t>1199326</t>
  </si>
  <si>
    <t>SIG-Z8</t>
  </si>
  <si>
    <r>
      <rPr>
        <b/>
        <sz val="12"/>
        <color rgb="FF000000"/>
        <rFont val="Calibri"/>
        <family val="2"/>
      </rPr>
      <t>Z.9 Do you store encryption keys in the cloud?</t>
    </r>
  </si>
  <si>
    <t>1377648</t>
  </si>
  <si>
    <t>1199327</t>
  </si>
  <si>
    <t>SIG-Z9</t>
  </si>
  <si>
    <r>
      <rPr>
        <b/>
        <sz val="12"/>
        <color rgb="FF000000"/>
        <rFont val="Calibri"/>
        <family val="2"/>
      </rPr>
      <t>Z.10 Do you have the capability to continuously monitor and report the compliance of your infrastructure against your information security baselines?</t>
    </r>
  </si>
  <si>
    <t>1377649</t>
  </si>
  <si>
    <t>1199328</t>
  </si>
  <si>
    <t>SIG-Z10</t>
  </si>
  <si>
    <r>
      <rPr>
        <b/>
        <sz val="12"/>
        <color rgb="FF000000"/>
        <rFont val="Calibri"/>
        <family val="2"/>
      </rPr>
      <t>Z.11 Do you support use of, or integration with, existing customer-based Single Sign On (SSO) solutions to your service?</t>
    </r>
  </si>
  <si>
    <t>1377650</t>
  </si>
  <si>
    <t>1199329</t>
  </si>
  <si>
    <t>SIG-Z11</t>
  </si>
  <si>
    <r>
      <rPr>
        <b/>
        <sz val="12"/>
        <color rgb="FF000000"/>
        <rFont val="Calibri"/>
        <family val="2"/>
      </rPr>
      <t>Z.12 Do you provide tenants with strong (multifactor) authentication options (e.g., digital certs, tokens, biometrics, etc.) for user access?</t>
    </r>
  </si>
  <si>
    <t>1377651</t>
  </si>
  <si>
    <t>1199330</t>
  </si>
  <si>
    <t>SIG-Z12</t>
  </si>
  <si>
    <r>
      <rPr>
        <b/>
        <sz val="12"/>
        <color rgb="FF000000"/>
        <rFont val="Calibri"/>
        <family val="2"/>
      </rPr>
      <t>Z.13 Are system and network environments protected by a firewall or virtual firewall to ensure business and customer security requirements?</t>
    </r>
  </si>
  <si>
    <t>1377652</t>
  </si>
  <si>
    <t>1199331</t>
  </si>
  <si>
    <t>SIG-Z13</t>
  </si>
  <si>
    <r>
      <rPr>
        <b/>
        <sz val="12"/>
        <color rgb="FF000000"/>
        <rFont val="Calibri"/>
        <family val="2"/>
      </rPr>
      <t>Z.14 Are system and network environments protected by a firewall or virtual firewall to ensure compliance with legislative, regulatory, and contractual requirements?</t>
    </r>
  </si>
  <si>
    <t>1377653</t>
  </si>
  <si>
    <t>1199332</t>
  </si>
  <si>
    <t>SIG-Z14</t>
  </si>
  <si>
    <r>
      <rPr>
        <b/>
        <sz val="12"/>
        <color rgb="FF000000"/>
        <rFont val="Calibri"/>
        <family val="2"/>
      </rPr>
      <t>Z.15 Are system and network environments protected by a firewall or virtual firewall to ensure separation of production and non-production environments?</t>
    </r>
  </si>
  <si>
    <t>1377654</t>
  </si>
  <si>
    <t>1199333</t>
  </si>
  <si>
    <t>SIG-Z15</t>
  </si>
  <si>
    <r>
      <rPr>
        <b/>
        <sz val="12"/>
        <color rgb="FF000000"/>
        <rFont val="Calibri"/>
        <family val="2"/>
      </rPr>
      <t>Z.16 Are system and network environments protected by a firewall or virtual firewall to ensure protection and isolation of sensitive data?</t>
    </r>
  </si>
  <si>
    <t>1377655</t>
  </si>
  <si>
    <t>1199334</t>
  </si>
  <si>
    <t>SIG-Z16</t>
  </si>
  <si>
    <r>
      <rPr>
        <b/>
        <sz val="12"/>
        <color rgb="FF000000"/>
        <rFont val="Calibri"/>
        <family val="2"/>
      </rPr>
      <t>Z.17 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r>
  </si>
  <si>
    <t>1377656</t>
  </si>
  <si>
    <t>1199335</t>
  </si>
  <si>
    <t>SIG-Z17</t>
  </si>
  <si>
    <r>
      <rPr>
        <b/>
        <sz val="12"/>
        <color rgb="FF000000"/>
        <rFont val="Calibri"/>
        <family val="2"/>
      </rPr>
      <t>Z.18 Can data import, data export, and service management be conducted over secure (e.g., non-clear text and authenticated), industry accepted standardized network protocols?</t>
    </r>
  </si>
  <si>
    <t>1377657</t>
  </si>
  <si>
    <t>1199336</t>
  </si>
  <si>
    <t>SIG-Z18</t>
  </si>
  <si>
    <r>
      <rPr>
        <b/>
        <sz val="12"/>
        <color rgb="FF000000"/>
        <rFont val="Calibri"/>
        <family val="2"/>
      </rPr>
      <t>Z.19 Are you capable of supporting litigation holds (freeze of data from a specific point in time) for a specific tenant without freezing other tenant data?</t>
    </r>
  </si>
  <si>
    <t>1377658</t>
  </si>
  <si>
    <t>1199337</t>
  </si>
  <si>
    <t>SIG-Z19</t>
  </si>
  <si>
    <r>
      <rPr>
        <b/>
        <sz val="12"/>
        <color rgb="FF000000"/>
        <rFont val="Calibri"/>
        <family val="2"/>
      </rPr>
      <t>Z.20 Do you make security incident information available to all affected customers and providers periodically through electronic methods (e.g., portals)?</t>
    </r>
  </si>
  <si>
    <t>1377659</t>
  </si>
  <si>
    <t>1199338</t>
  </si>
  <si>
    <t>SIG-Z20</t>
  </si>
  <si>
    <r>
      <rPr>
        <b/>
        <sz val="12"/>
        <color rgb="FF000000"/>
        <rFont val="Calibri"/>
        <family val="2"/>
      </rPr>
      <t>Z.21 Do you ensure that security threat detection systems using signatures, lists, or behavioral patterns are updated across all infrastructure components within industry accepted time frames?</t>
    </r>
  </si>
  <si>
    <t>1377660</t>
  </si>
  <si>
    <t>1199339</t>
  </si>
  <si>
    <t>SIG-Z21</t>
  </si>
  <si>
    <r>
      <rPr>
        <b/>
        <sz val="12"/>
        <color rgb="FF000000"/>
        <rFont val="Calibri"/>
        <family val="2"/>
      </rPr>
      <t>This is the end of the questionnaire.  If you have completed all sections, please click the "Submit" button above.</t>
    </r>
    <r>
      <rPr>
        <sz val="11"/>
        <color rgb="FF000000"/>
        <rFont val="Calibri"/>
        <family val="2"/>
      </rPr>
      <t xml:space="preserve">
If you are completing this assessment in Excel, you will need to re-import it into ProcessUnity.</t>
    </r>
  </si>
  <si>
    <t>1377665</t>
  </si>
  <si>
    <r>
      <rPr>
        <b/>
        <sz val="12"/>
        <color rgb="FF000000"/>
        <rFont val="Calibri"/>
        <family val="2"/>
      </rPr>
      <t>Is an external application/web penetration test conducted on any services being provided?</t>
    </r>
    <r>
      <rPr>
        <sz val="11"/>
        <color rgb="FF000000"/>
        <rFont val="Calibri"/>
        <family val="2"/>
      </rPr>
      <t xml:space="preserve">
This test must be conducted by an independent third party.</t>
    </r>
  </si>
  <si>
    <r>
      <rPr>
        <b/>
        <sz val="12"/>
        <color rgb="FF000000"/>
        <rFont val="Calibri"/>
        <family val="2"/>
      </rPr>
      <t>Will any customer information be collected/stored by your organization, or shared/transmitted with your organization?</t>
    </r>
    <r>
      <rPr>
        <sz val="11"/>
        <color rgb="FF000000"/>
        <rFont val="Calibri"/>
        <family val="2"/>
      </rPr>
      <t xml:space="preserve">
This would include public information, proprietary information, customer information, logins and credentials, and information in which multiple parties may claim ownership.</t>
    </r>
  </si>
  <si>
    <t>The documentation and information requested in this section is specifically requested by customer for the purposes of this assessment.  Please respond accurately and completely, and ensure that you have attached appropriate documentation.  If you are unable to attach documentation to this section, please send it securely to your customer Information Security contact.
Note: if you have exported this assessment to Excel, you will be unable to attach documentation.  That must be done in the ProcessUnity platform or by sending via another secure method.</t>
  </si>
  <si>
    <t>Attach a high level data-flow diagram showing how customer information will travel and will be stored within and outside your organization, including to any subcontractors.</t>
  </si>
  <si>
    <t>Will you be sharing customer information with subcontractors (3rd parties) or require customer to interact directly with any of your subcontractors (3rd parties)?</t>
  </si>
  <si>
    <t>🛑 REQUIRED: Attach a summary report of recent due diligence assessments for any subcontractors who may receive or have access to customer data.
Documentation may be attached by clicking the paperclip icon to the right.</t>
  </si>
  <si>
    <t>Describe which subcontractors (3rd parties) customer will interact with directly, and how that action takes place.</t>
  </si>
  <si>
    <t>customer will not interact directly with any subprocessors.</t>
  </si>
  <si>
    <t>Provide the URL of any web sites customer will use to access your services.
If the specific URL has not yet been created, please provide a sample URL that can be reviewed to ensure that access is available from the customer network.</t>
  </si>
  <si>
    <t>Are Source IP Address Restrictions available for any ASP functions which would limit access solely to users connecting from customer networks?</t>
  </si>
  <si>
    <t>Does the application/service support Single Sign-On (e.g. SAML, ADFS, Okta) for customer users?</t>
  </si>
  <si>
    <t>Are any third party collaboration or remote access tools required to be used by customer during implementation of this service or for ongoing support?
This would include any web service, including but not limited to: WebEx, Dropbox, TeamViewer, Basecamp, Zoom, Slack, Trello, Google Docs.</t>
  </si>
  <si>
    <t>Thoropass, Inc.</t>
  </si>
  <si>
    <t>159 W 25th Street (7th Floor), New York, NY 10001</t>
  </si>
  <si>
    <t>Mailing Address: 228 Park Ave S., PMB 41082, New York, NY 10003</t>
  </si>
  <si>
    <t>Thoropass Subscription</t>
  </si>
  <si>
    <t>Data Protection Officer</t>
  </si>
  <si>
    <t xml:space="preserve">
https://app.safebase.io/portal?itemUid=e3fae2ca-94a9-416b-b577-5c90e382df57&amp;source=click </t>
  </si>
  <si>
    <t>Thoropass Plus Subscription - 2022 SIG Core Scoped (2023)</t>
  </si>
  <si>
    <t>We only service US region currently.</t>
  </si>
  <si>
    <t>We utilize a WAF.</t>
  </si>
  <si>
    <t>visit Trust.thoropass.com for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</si>
</sst>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rgb="FF000000"/>
      <name val="Calibri"/>
      <scheme val="minor"/>
    </font>
    <font>
      <b/>
      <sz val="18"/>
      <color theme="1"/>
      <name val="Calibri"/>
      <family val="2"/>
    </font>
    <font>
      <sz val="11"/>
      <name val="Calibri"/>
      <family val="2"/>
    </font>
    <font>
      <sz val="11"/>
      <color theme="1"/>
      <name val="Calibri"/>
      <family val="2"/>
    </font>
    <font>
      <b/>
      <sz val="14"/>
      <color theme="1"/>
      <name val="Calibri"/>
      <family val="2"/>
    </font>
    <font>
      <b/>
      <u/>
      <sz val="14"/>
      <color rgb="FF0000FF"/>
      <name val="Calibri"/>
      <family val="2"/>
    </font>
    <font>
      <sz val="14"/>
      <color theme="1"/>
      <name val="Calibri"/>
      <family val="2"/>
    </font>
    <font>
      <sz val="14"/>
      <color rgb="FFFF0000"/>
      <name val="Calibri"/>
      <family val="2"/>
    </font>
    <font>
      <b/>
      <sz val="18"/>
      <color rgb="FFFFFFFF"/>
      <name val="Calibri"/>
      <family val="2"/>
    </font>
    <font>
      <sz val="11"/>
      <color theme="1"/>
      <name val="Calibri"/>
      <family val="2"/>
      <scheme val="minor"/>
    </font>
    <font>
      <u/>
      <sz val="11"/>
      <color rgb="FF0000FF"/>
      <name val="Calibri"/>
      <family val="2"/>
    </font>
    <font>
      <b/>
      <sz val="12"/>
      <color rgb="FF000000"/>
      <name val="Calibri"/>
      <family val="2"/>
    </font>
    <font>
      <sz val="11"/>
      <color rgb="FF000000"/>
      <name val="Calibri"/>
      <family val="2"/>
    </font>
  </fonts>
  <fills count="6">
    <fill>
      <patternFill patternType="none"/>
    </fill>
    <fill>
      <patternFill patternType="gray125"/>
    </fill>
    <fill>
      <patternFill patternType="solid">
        <fgColor rgb="FFA9BED4"/>
        <bgColor rgb="FFA9BED4"/>
      </patternFill>
    </fill>
    <fill>
      <patternFill patternType="solid">
        <fgColor rgb="FFDDDFE1"/>
        <bgColor rgb="FFDDDFE1"/>
      </patternFill>
    </fill>
    <fill>
      <patternFill patternType="solid">
        <fgColor rgb="FF003B70"/>
        <bgColor rgb="FF003B70"/>
      </patternFill>
    </fill>
    <fill>
      <patternFill patternType="solid">
        <fgColor rgb="FFD1DBE5"/>
        <bgColor rgb="FFD1DBE5"/>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s>
  <cellStyleXfs count="1">
    <xf numFmtId="0" fontId="0" fillId="0" borderId="0"/>
  </cellStyleXfs>
  <cellXfs count="34">
    <xf numFmtId="0" fontId="0" fillId="0" borderId="0" xfId="0"/>
    <xf numFmtId="0" fontId="3" fillId="0" borderId="0" xfId="0" applyFont="1" applyAlignment="1">
      <alignment horizontal="left" vertical="top" wrapText="1"/>
    </xf>
    <xf numFmtId="0" fontId="4"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5" fillId="0" borderId="4" xfId="0" applyFont="1" applyBorder="1"/>
    <xf numFmtId="0" fontId="6" fillId="0" borderId="4" xfId="0" applyFont="1" applyBorder="1" applyAlignment="1">
      <alignment horizontal="right"/>
    </xf>
    <xf numFmtId="164" fontId="6" fillId="0" borderId="4" xfId="0" applyNumberFormat="1" applyFont="1" applyBorder="1" applyAlignment="1">
      <alignment horizontal="right"/>
    </xf>
    <xf numFmtId="0" fontId="7" fillId="0" borderId="4" xfId="0" applyFont="1" applyBorder="1" applyAlignment="1">
      <alignment horizontal="right"/>
    </xf>
    <xf numFmtId="0" fontId="4" fillId="3" borderId="4" xfId="0" applyFont="1" applyFill="1" applyBorder="1"/>
    <xf numFmtId="0" fontId="4" fillId="3" borderId="4" xfId="0" applyFont="1" applyFill="1" applyBorder="1" applyAlignment="1">
      <alignment horizontal="right"/>
    </xf>
    <xf numFmtId="164" fontId="4" fillId="3" borderId="4" xfId="0" applyNumberFormat="1" applyFont="1" applyFill="1" applyBorder="1" applyAlignment="1">
      <alignment horizontal="right"/>
    </xf>
    <xf numFmtId="0" fontId="9" fillId="0" borderId="0" xfId="0" applyFont="1"/>
    <xf numFmtId="0" fontId="3" fillId="0" borderId="0" xfId="0" applyFont="1"/>
    <xf numFmtId="0" fontId="4" fillId="2" borderId="8" xfId="0" applyFont="1" applyFill="1" applyBorder="1"/>
    <xf numFmtId="0" fontId="3" fillId="5" borderId="4" xfId="0" applyFont="1" applyFill="1" applyBorder="1" applyAlignment="1">
      <alignment horizontal="left" vertical="top" wrapText="1"/>
    </xf>
    <xf numFmtId="0" fontId="3" fillId="0" borderId="4" xfId="0" applyFont="1" applyBorder="1" applyAlignment="1">
      <alignment horizontal="left" vertical="center" wrapText="1"/>
    </xf>
    <xf numFmtId="49" fontId="3" fillId="0" borderId="4" xfId="0" applyNumberFormat="1" applyFont="1" applyBorder="1" applyAlignment="1">
      <alignment horizontal="left" vertical="top" wrapText="1"/>
    </xf>
    <xf numFmtId="0" fontId="3" fillId="0" borderId="4" xfId="0" applyFont="1" applyBorder="1" applyAlignment="1">
      <alignment horizontal="left" vertical="top" wrapText="1"/>
    </xf>
    <xf numFmtId="49" fontId="3" fillId="5" borderId="4" xfId="0" applyNumberFormat="1" applyFont="1" applyFill="1" applyBorder="1" applyAlignment="1">
      <alignment horizontal="left" vertical="top" wrapText="1"/>
    </xf>
    <xf numFmtId="0" fontId="3" fillId="5" borderId="4" xfId="0" applyFont="1" applyFill="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0" xfId="0" applyNumberFormat="1" applyFont="1"/>
    <xf numFmtId="49" fontId="10" fillId="0" borderId="0" xfId="0" applyNumberFormat="1" applyFont="1"/>
    <xf numFmtId="0" fontId="12" fillId="5" borderId="4" xfId="0" applyFont="1" applyFill="1" applyBorder="1" applyAlignment="1">
      <alignment horizontal="left" vertical="top" wrapText="1"/>
    </xf>
    <xf numFmtId="0" fontId="3" fillId="5" borderId="9"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1" xfId="0" applyFont="1" applyBorder="1" applyAlignment="1">
      <alignment horizontal="left" vertical="top" wrapText="1"/>
    </xf>
    <xf numFmtId="0" fontId="8" fillId="4" borderId="5" xfId="0" applyFont="1" applyFill="1" applyBorder="1"/>
    <xf numFmtId="0" fontId="2" fillId="0" borderId="6" xfId="0" applyFont="1" applyBorder="1"/>
    <xf numFmtId="0" fontId="2" fillId="0" borderId="7" xfId="0" applyFont="1" applyBorder="1"/>
    <xf numFmtId="0" fontId="3"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T1000"/>
  <sheetViews>
    <sheetView showGridLines="0" topLeftCell="A8" workbookViewId="0">
      <selection activeCell="B3" sqref="B3:I3"/>
    </sheetView>
  </sheetViews>
  <sheetFormatPr baseColWidth="10" defaultColWidth="14.5" defaultRowHeight="15" customHeight="1" x14ac:dyDescent="0.2"/>
  <cols>
    <col min="1" max="1" width="9.1640625" customWidth="1"/>
    <col min="2" max="2" width="95" customWidth="1"/>
    <col min="3" max="3" width="20" customWidth="1"/>
    <col min="4" max="4" width="15" customWidth="1"/>
    <col min="5" max="5" width="22" customWidth="1"/>
    <col min="6" max="8" width="22" hidden="1" customWidth="1"/>
    <col min="9" max="9" width="22" customWidth="1"/>
    <col min="10" max="19" width="8.6640625" customWidth="1"/>
    <col min="20" max="20" width="195" hidden="1" customWidth="1"/>
    <col min="21" max="26" width="8.6640625" customWidth="1"/>
  </cols>
  <sheetData>
    <row r="3" spans="2:20" ht="24" customHeight="1" x14ac:dyDescent="0.2">
      <c r="B3" s="25" t="s">
        <v>1528</v>
      </c>
      <c r="C3" s="26"/>
      <c r="D3" s="26"/>
      <c r="E3" s="26"/>
      <c r="F3" s="26"/>
      <c r="G3" s="26"/>
      <c r="H3" s="26"/>
      <c r="I3" s="27"/>
    </row>
    <row r="4" spans="2:20" ht="192" x14ac:dyDescent="0.2">
      <c r="B4" s="28" t="s">
        <v>0</v>
      </c>
      <c r="C4" s="26"/>
      <c r="D4" s="26"/>
      <c r="E4" s="26"/>
      <c r="F4" s="26"/>
      <c r="G4" s="26"/>
      <c r="H4" s="26"/>
      <c r="I4" s="27"/>
      <c r="T4" s="1" t="s">
        <v>0</v>
      </c>
    </row>
    <row r="7" spans="2:20" ht="40" x14ac:dyDescent="0.2">
      <c r="B7" s="2" t="s">
        <v>1</v>
      </c>
      <c r="C7" s="3" t="s">
        <v>2</v>
      </c>
      <c r="D7" s="3" t="s">
        <v>3</v>
      </c>
      <c r="E7" s="3" t="s">
        <v>4</v>
      </c>
      <c r="F7" s="3" t="s">
        <v>5</v>
      </c>
      <c r="G7" s="3" t="s">
        <v>6</v>
      </c>
      <c r="H7" s="3" t="s">
        <v>7</v>
      </c>
      <c r="I7" s="3" t="s">
        <v>8</v>
      </c>
    </row>
    <row r="8" spans="2:20" ht="24" customHeight="1" x14ac:dyDescent="0.25">
      <c r="B8" s="4" t="s">
        <v>9</v>
      </c>
      <c r="C8" s="5">
        <f>'Section 1'!V1</f>
        <v>14</v>
      </c>
      <c r="D8" s="5">
        <f>'Section 1'!U1</f>
        <v>14</v>
      </c>
      <c r="E8" s="6">
        <f t="shared" ref="E8:E29" si="0">IF(D8=0,"-",C8/D8)</f>
        <v>1</v>
      </c>
      <c r="F8" s="5">
        <f>'Section 1'!X1</f>
        <v>0</v>
      </c>
      <c r="G8" s="5">
        <f>'Section 1'!W1</f>
        <v>0</v>
      </c>
      <c r="H8" s="6" t="str">
        <f t="shared" ref="H8:H29" si="1">IF(G8=0,"-",F8/G8)</f>
        <v>-</v>
      </c>
      <c r="I8" s="7" t="e">
        <f>IF('Section 1'!Q1&gt;0,"!","")</f>
        <v>#REF!</v>
      </c>
    </row>
    <row r="9" spans="2:20" ht="24" customHeight="1" x14ac:dyDescent="0.25">
      <c r="B9" s="4" t="s">
        <v>10</v>
      </c>
      <c r="C9" s="5">
        <f>'Section 2'!V1</f>
        <v>40</v>
      </c>
      <c r="D9" s="5">
        <f>'Section 2'!U1</f>
        <v>40</v>
      </c>
      <c r="E9" s="6">
        <f t="shared" si="0"/>
        <v>1</v>
      </c>
      <c r="F9" s="5">
        <f>'Section 2'!X1</f>
        <v>0</v>
      </c>
      <c r="G9" s="5">
        <f>'Section 2'!W1</f>
        <v>0</v>
      </c>
      <c r="H9" s="6" t="str">
        <f t="shared" si="1"/>
        <v>-</v>
      </c>
      <c r="I9" s="7" t="str">
        <f>IF('Section 2'!Q1&gt;0,"!","")</f>
        <v/>
      </c>
    </row>
    <row r="10" spans="2:20" ht="24" customHeight="1" x14ac:dyDescent="0.25">
      <c r="B10" s="4" t="s">
        <v>11</v>
      </c>
      <c r="C10" s="5">
        <f>'Section 3'!V1</f>
        <v>12</v>
      </c>
      <c r="D10" s="5">
        <f>'Section 3'!U1</f>
        <v>12</v>
      </c>
      <c r="E10" s="6">
        <f t="shared" si="0"/>
        <v>1</v>
      </c>
      <c r="F10" s="5">
        <f>'Section 3'!X1</f>
        <v>0</v>
      </c>
      <c r="G10" s="5">
        <f>'Section 3'!W1</f>
        <v>0</v>
      </c>
      <c r="H10" s="6" t="str">
        <f t="shared" si="1"/>
        <v>-</v>
      </c>
      <c r="I10" s="7" t="str">
        <f>IF('Section 3'!Q1&gt;0,"!","")</f>
        <v/>
      </c>
    </row>
    <row r="11" spans="2:20" ht="24" customHeight="1" x14ac:dyDescent="0.25">
      <c r="B11" s="4" t="s">
        <v>12</v>
      </c>
      <c r="C11" s="5">
        <f>'Section 4'!V1</f>
        <v>6</v>
      </c>
      <c r="D11" s="5">
        <f>'Section 4'!U1</f>
        <v>6</v>
      </c>
      <c r="E11" s="6">
        <f t="shared" si="0"/>
        <v>1</v>
      </c>
      <c r="F11" s="5">
        <f>'Section 4'!X1</f>
        <v>0</v>
      </c>
      <c r="G11" s="5">
        <f>'Section 4'!W1</f>
        <v>0</v>
      </c>
      <c r="H11" s="6" t="str">
        <f t="shared" si="1"/>
        <v>-</v>
      </c>
      <c r="I11" s="7" t="str">
        <f>IF('Section 4'!Q1&gt;0,"!","")</f>
        <v/>
      </c>
    </row>
    <row r="12" spans="2:20" ht="24" customHeight="1" x14ac:dyDescent="0.25">
      <c r="B12" s="4" t="s">
        <v>13</v>
      </c>
      <c r="C12" s="5">
        <f>'Section 5'!V1</f>
        <v>11</v>
      </c>
      <c r="D12" s="5">
        <f>'Section 5'!U1</f>
        <v>11</v>
      </c>
      <c r="E12" s="6">
        <f t="shared" si="0"/>
        <v>1</v>
      </c>
      <c r="F12" s="5">
        <f>'Section 5'!X1</f>
        <v>0</v>
      </c>
      <c r="G12" s="5">
        <f>'Section 5'!W1</f>
        <v>0</v>
      </c>
      <c r="H12" s="6" t="str">
        <f t="shared" si="1"/>
        <v>-</v>
      </c>
      <c r="I12" s="7" t="str">
        <f>IF('Section 5'!Q1&gt;0,"!","")</f>
        <v/>
      </c>
    </row>
    <row r="13" spans="2:20" ht="24" customHeight="1" x14ac:dyDescent="0.25">
      <c r="B13" s="4" t="s">
        <v>14</v>
      </c>
      <c r="C13" s="5">
        <f>'Section 6'!V1</f>
        <v>57</v>
      </c>
      <c r="D13" s="5">
        <f>'Section 6'!U1</f>
        <v>57</v>
      </c>
      <c r="E13" s="6">
        <f t="shared" si="0"/>
        <v>1</v>
      </c>
      <c r="F13" s="5">
        <f>'Section 6'!X1</f>
        <v>0</v>
      </c>
      <c r="G13" s="5">
        <f>'Section 6'!W1</f>
        <v>0</v>
      </c>
      <c r="H13" s="6" t="str">
        <f t="shared" si="1"/>
        <v>-</v>
      </c>
      <c r="I13" s="7" t="str">
        <f>IF('Section 6'!Q1&gt;0,"!","")</f>
        <v/>
      </c>
    </row>
    <row r="14" spans="2:20" ht="24" customHeight="1" x14ac:dyDescent="0.25">
      <c r="B14" s="4" t="s">
        <v>15</v>
      </c>
      <c r="C14" s="5">
        <f>'Section 7'!V1</f>
        <v>7</v>
      </c>
      <c r="D14" s="5">
        <f>'Section 7'!U1</f>
        <v>7</v>
      </c>
      <c r="E14" s="6">
        <f t="shared" si="0"/>
        <v>1</v>
      </c>
      <c r="F14" s="5">
        <f>'Section 7'!X1</f>
        <v>0</v>
      </c>
      <c r="G14" s="5">
        <f>'Section 7'!W1</f>
        <v>0</v>
      </c>
      <c r="H14" s="6" t="str">
        <f t="shared" si="1"/>
        <v>-</v>
      </c>
      <c r="I14" s="7" t="str">
        <f>IF('Section 7'!Q1&gt;0,"!","")</f>
        <v/>
      </c>
    </row>
    <row r="15" spans="2:20" ht="24" customHeight="1" x14ac:dyDescent="0.25">
      <c r="B15" s="4" t="s">
        <v>16</v>
      </c>
      <c r="C15" s="5">
        <f>'Section 8'!V1</f>
        <v>2</v>
      </c>
      <c r="D15" s="5">
        <f>'Section 8'!U1</f>
        <v>2</v>
      </c>
      <c r="E15" s="6">
        <f t="shared" si="0"/>
        <v>1</v>
      </c>
      <c r="F15" s="5">
        <f>'Section 8'!X1</f>
        <v>0</v>
      </c>
      <c r="G15" s="5">
        <f>'Section 8'!W1</f>
        <v>0</v>
      </c>
      <c r="H15" s="6" t="str">
        <f t="shared" si="1"/>
        <v>-</v>
      </c>
      <c r="I15" s="7" t="str">
        <f>IF('Section 8'!Q1&gt;0,"!","")</f>
        <v/>
      </c>
    </row>
    <row r="16" spans="2:20" ht="24" customHeight="1" x14ac:dyDescent="0.25">
      <c r="B16" s="4" t="s">
        <v>17</v>
      </c>
      <c r="C16" s="5">
        <f>'Section 9'!V1</f>
        <v>2</v>
      </c>
      <c r="D16" s="5">
        <f>'Section 9'!U1</f>
        <v>2</v>
      </c>
      <c r="E16" s="6">
        <f t="shared" si="0"/>
        <v>1</v>
      </c>
      <c r="F16" s="5">
        <f>'Section 9'!X1</f>
        <v>0</v>
      </c>
      <c r="G16" s="5">
        <f>'Section 9'!W1</f>
        <v>0</v>
      </c>
      <c r="H16" s="6" t="str">
        <f t="shared" si="1"/>
        <v>-</v>
      </c>
      <c r="I16" s="7" t="str">
        <f>IF('Section 9'!Q1&gt;0,"!","")</f>
        <v/>
      </c>
    </row>
    <row r="17" spans="2:9" ht="24" customHeight="1" x14ac:dyDescent="0.25">
      <c r="B17" s="4" t="s">
        <v>18</v>
      </c>
      <c r="C17" s="5">
        <f>'Section 10'!V1</f>
        <v>31</v>
      </c>
      <c r="D17" s="5">
        <f>'Section 10'!U1</f>
        <v>31</v>
      </c>
      <c r="E17" s="6">
        <f t="shared" si="0"/>
        <v>1</v>
      </c>
      <c r="F17" s="5">
        <f>'Section 10'!X1</f>
        <v>0</v>
      </c>
      <c r="G17" s="5">
        <f>'Section 10'!W1</f>
        <v>0</v>
      </c>
      <c r="H17" s="6" t="str">
        <f t="shared" si="1"/>
        <v>-</v>
      </c>
      <c r="I17" s="7" t="str">
        <f>IF('Section 10'!Q1&gt;0,"!","")</f>
        <v/>
      </c>
    </row>
    <row r="18" spans="2:9" ht="24" customHeight="1" x14ac:dyDescent="0.25">
      <c r="B18" s="4" t="s">
        <v>19</v>
      </c>
      <c r="C18" s="5">
        <f>'Section 11'!V1</f>
        <v>39</v>
      </c>
      <c r="D18" s="5">
        <f>'Section 11'!U1</f>
        <v>39</v>
      </c>
      <c r="E18" s="6">
        <f t="shared" si="0"/>
        <v>1</v>
      </c>
      <c r="F18" s="5">
        <f>'Section 11'!X1</f>
        <v>0</v>
      </c>
      <c r="G18" s="5">
        <f>'Section 11'!W1</f>
        <v>0</v>
      </c>
      <c r="H18" s="6" t="str">
        <f t="shared" si="1"/>
        <v>-</v>
      </c>
      <c r="I18" s="7" t="str">
        <f>IF('Section 11'!Q1&gt;0,"!","")</f>
        <v/>
      </c>
    </row>
    <row r="19" spans="2:9" ht="24" customHeight="1" x14ac:dyDescent="0.25">
      <c r="B19" s="4" t="s">
        <v>20</v>
      </c>
      <c r="C19" s="5">
        <f>'Section 12'!V1</f>
        <v>24</v>
      </c>
      <c r="D19" s="5">
        <f>'Section 12'!U1</f>
        <v>24</v>
      </c>
      <c r="E19" s="6">
        <f t="shared" si="0"/>
        <v>1</v>
      </c>
      <c r="F19" s="5">
        <f>'Section 12'!X1</f>
        <v>0</v>
      </c>
      <c r="G19" s="5">
        <f>'Section 12'!W1</f>
        <v>0</v>
      </c>
      <c r="H19" s="6" t="str">
        <f t="shared" si="1"/>
        <v>-</v>
      </c>
      <c r="I19" s="7" t="str">
        <f>IF('Section 12'!Q1&gt;0,"!","")</f>
        <v/>
      </c>
    </row>
    <row r="20" spans="2:9" ht="24" customHeight="1" x14ac:dyDescent="0.25">
      <c r="B20" s="4" t="s">
        <v>21</v>
      </c>
      <c r="C20" s="5">
        <f>'Section 13'!V1</f>
        <v>7</v>
      </c>
      <c r="D20" s="5">
        <f>'Section 13'!U1</f>
        <v>7</v>
      </c>
      <c r="E20" s="6">
        <f t="shared" si="0"/>
        <v>1</v>
      </c>
      <c r="F20" s="5">
        <f>'Section 13'!X1</f>
        <v>0</v>
      </c>
      <c r="G20" s="5">
        <f>'Section 13'!W1</f>
        <v>0</v>
      </c>
      <c r="H20" s="6" t="str">
        <f t="shared" si="1"/>
        <v>-</v>
      </c>
      <c r="I20" s="7" t="str">
        <f>IF('Section 13'!Q1&gt;0,"!","")</f>
        <v/>
      </c>
    </row>
    <row r="21" spans="2:9" ht="24" customHeight="1" x14ac:dyDescent="0.25">
      <c r="B21" s="4" t="s">
        <v>22</v>
      </c>
      <c r="C21" s="5">
        <f>'Section 14'!V1</f>
        <v>20</v>
      </c>
      <c r="D21" s="5">
        <f>'Section 14'!U1</f>
        <v>20</v>
      </c>
      <c r="E21" s="6">
        <f t="shared" si="0"/>
        <v>1</v>
      </c>
      <c r="F21" s="5">
        <f>'Section 14'!X1</f>
        <v>0</v>
      </c>
      <c r="G21" s="5">
        <f>'Section 14'!W1</f>
        <v>0</v>
      </c>
      <c r="H21" s="6" t="str">
        <f t="shared" si="1"/>
        <v>-</v>
      </c>
      <c r="I21" s="7" t="str">
        <f>IF('Section 14'!Q1&gt;0,"!","")</f>
        <v/>
      </c>
    </row>
    <row r="22" spans="2:9" ht="24" customHeight="1" x14ac:dyDescent="0.25">
      <c r="B22" s="4" t="s">
        <v>23</v>
      </c>
      <c r="C22" s="5">
        <f>'Section 15'!V1</f>
        <v>26</v>
      </c>
      <c r="D22" s="5">
        <f>'Section 15'!U1</f>
        <v>26</v>
      </c>
      <c r="E22" s="6">
        <f t="shared" si="0"/>
        <v>1</v>
      </c>
      <c r="F22" s="5">
        <f>'Section 15'!X1</f>
        <v>0</v>
      </c>
      <c r="G22" s="5">
        <f>'Section 15'!W1</f>
        <v>0</v>
      </c>
      <c r="H22" s="6" t="str">
        <f t="shared" si="1"/>
        <v>-</v>
      </c>
      <c r="I22" s="7" t="str">
        <f>IF('Section 15'!Q1&gt;0,"!","")</f>
        <v/>
      </c>
    </row>
    <row r="23" spans="2:9" ht="24" customHeight="1" x14ac:dyDescent="0.25">
      <c r="B23" s="4" t="s">
        <v>24</v>
      </c>
      <c r="C23" s="5">
        <f>'Section 16'!V1</f>
        <v>5</v>
      </c>
      <c r="D23" s="5">
        <f>'Section 16'!U1</f>
        <v>5</v>
      </c>
      <c r="E23" s="6">
        <f t="shared" si="0"/>
        <v>1</v>
      </c>
      <c r="F23" s="5">
        <f>'Section 16'!X1</f>
        <v>0</v>
      </c>
      <c r="G23" s="5">
        <f>'Section 16'!W1</f>
        <v>0</v>
      </c>
      <c r="H23" s="6" t="str">
        <f t="shared" si="1"/>
        <v>-</v>
      </c>
      <c r="I23" s="7" t="str">
        <f>IF('Section 16'!Q1&gt;0,"!","")</f>
        <v/>
      </c>
    </row>
    <row r="24" spans="2:9" ht="24" customHeight="1" x14ac:dyDescent="0.25">
      <c r="B24" s="4" t="s">
        <v>25</v>
      </c>
      <c r="C24" s="5">
        <f>'Section 17'!V1</f>
        <v>15</v>
      </c>
      <c r="D24" s="5">
        <f>'Section 17'!U1</f>
        <v>15</v>
      </c>
      <c r="E24" s="6">
        <f t="shared" si="0"/>
        <v>1</v>
      </c>
      <c r="F24" s="5">
        <f>'Section 17'!X1</f>
        <v>0</v>
      </c>
      <c r="G24" s="5">
        <f>'Section 17'!W1</f>
        <v>0</v>
      </c>
      <c r="H24" s="6" t="str">
        <f t="shared" si="1"/>
        <v>-</v>
      </c>
      <c r="I24" s="7" t="str">
        <f>IF('Section 17'!Q1&gt;0,"!","")</f>
        <v/>
      </c>
    </row>
    <row r="25" spans="2:9" ht="24" customHeight="1" x14ac:dyDescent="0.25">
      <c r="B25" s="4" t="s">
        <v>26</v>
      </c>
      <c r="C25" s="5">
        <f>'Section 18'!V1</f>
        <v>7</v>
      </c>
      <c r="D25" s="5">
        <f>'Section 18'!U1</f>
        <v>7</v>
      </c>
      <c r="E25" s="6">
        <f t="shared" si="0"/>
        <v>1</v>
      </c>
      <c r="F25" s="5">
        <f>'Section 18'!X1</f>
        <v>0</v>
      </c>
      <c r="G25" s="5">
        <f>'Section 18'!W1</f>
        <v>0</v>
      </c>
      <c r="H25" s="6" t="str">
        <f t="shared" si="1"/>
        <v>-</v>
      </c>
      <c r="I25" s="7" t="str">
        <f>IF('Section 18'!Q1&gt;0,"!","")</f>
        <v/>
      </c>
    </row>
    <row r="26" spans="2:9" ht="24" customHeight="1" x14ac:dyDescent="0.25">
      <c r="B26" s="4" t="s">
        <v>27</v>
      </c>
      <c r="C26" s="5">
        <f>'Section 19'!V1</f>
        <v>5</v>
      </c>
      <c r="D26" s="5">
        <f>'Section 19'!U1</f>
        <v>5</v>
      </c>
      <c r="E26" s="6">
        <f t="shared" si="0"/>
        <v>1</v>
      </c>
      <c r="F26" s="5">
        <f>'Section 19'!X1</f>
        <v>0</v>
      </c>
      <c r="G26" s="5">
        <f>'Section 19'!W1</f>
        <v>0</v>
      </c>
      <c r="H26" s="6" t="str">
        <f t="shared" si="1"/>
        <v>-</v>
      </c>
      <c r="I26" s="7" t="str">
        <f>IF('Section 19'!Q1&gt;0,"!","")</f>
        <v/>
      </c>
    </row>
    <row r="27" spans="2:9" ht="24" customHeight="1" x14ac:dyDescent="0.25">
      <c r="B27" s="4" t="s">
        <v>28</v>
      </c>
      <c r="C27" s="5">
        <f>'Section 20'!V1</f>
        <v>21</v>
      </c>
      <c r="D27" s="5">
        <f>'Section 20'!U1</f>
        <v>21</v>
      </c>
      <c r="E27" s="6">
        <f t="shared" si="0"/>
        <v>1</v>
      </c>
      <c r="F27" s="5">
        <f>'Section 20'!X1</f>
        <v>0</v>
      </c>
      <c r="G27" s="5">
        <f>'Section 20'!W1</f>
        <v>0</v>
      </c>
      <c r="H27" s="6" t="str">
        <f t="shared" si="1"/>
        <v>-</v>
      </c>
      <c r="I27" s="7" t="str">
        <f>IF('Section 20'!Q1&gt;0,"!","")</f>
        <v/>
      </c>
    </row>
    <row r="28" spans="2:9" ht="24" customHeight="1" x14ac:dyDescent="0.25">
      <c r="B28" s="4" t="s">
        <v>29</v>
      </c>
      <c r="C28" s="5">
        <f>'Section 21'!V1</f>
        <v>0</v>
      </c>
      <c r="D28" s="5">
        <f>'Section 21'!U1</f>
        <v>0</v>
      </c>
      <c r="E28" s="6" t="str">
        <f t="shared" si="0"/>
        <v>-</v>
      </c>
      <c r="F28" s="5">
        <f>'Section 21'!X1</f>
        <v>0</v>
      </c>
      <c r="G28" s="5">
        <f>'Section 21'!W1</f>
        <v>0</v>
      </c>
      <c r="H28" s="6" t="str">
        <f t="shared" si="1"/>
        <v>-</v>
      </c>
      <c r="I28" s="7" t="str">
        <f>IF('Section 21'!Q1&gt;0,"!","")</f>
        <v/>
      </c>
    </row>
    <row r="29" spans="2:9" ht="24" customHeight="1" x14ac:dyDescent="0.25">
      <c r="B29" s="8" t="s">
        <v>3</v>
      </c>
      <c r="C29" s="9">
        <f t="shared" ref="C29:D29" si="2">SUM(C8:C28)</f>
        <v>351</v>
      </c>
      <c r="D29" s="9">
        <f t="shared" si="2"/>
        <v>351</v>
      </c>
      <c r="E29" s="10">
        <f t="shared" si="0"/>
        <v>1</v>
      </c>
      <c r="F29" s="9">
        <f>SUM(F8:F28)</f>
        <v>0</v>
      </c>
      <c r="G29" s="9">
        <f>SUM(F8:F28)</f>
        <v>0</v>
      </c>
      <c r="H29" s="10" t="str">
        <f t="shared" si="1"/>
        <v>-</v>
      </c>
      <c r="I29" s="9"/>
    </row>
    <row r="30" spans="2:9" ht="15.75" customHeight="1" x14ac:dyDescent="0.2"/>
    <row r="31" spans="2:9" ht="15.75" customHeight="1" x14ac:dyDescent="0.2"/>
    <row r="32" spans="2: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B3:I3"/>
    <mergeCell ref="B4:I4"/>
  </mergeCells>
  <hyperlinks>
    <hyperlink ref="B8" location="'Section 1'!B5" display="Requested Information" xr:uid="{00000000-0004-0000-0000-000000000000}"/>
    <hyperlink ref="B9" location="'Section 2'!B5" display="Business Information" xr:uid="{00000000-0004-0000-0000-000001000000}"/>
    <hyperlink ref="B10" location="'Section 3'!B5" display="A. Enterprise Risk Management" xr:uid="{00000000-0004-0000-0000-000002000000}"/>
    <hyperlink ref="B11" location="'Section 4'!B5" display="B. Security Policy" xr:uid="{00000000-0004-0000-0000-000003000000}"/>
    <hyperlink ref="B12" location="'Section 5'!B5" display="C. Organizational Security" xr:uid="{00000000-0004-0000-0000-000004000000}"/>
    <hyperlink ref="B13" location="'Section 6'!B5" display="D. Asset and Information Management" xr:uid="{00000000-0004-0000-0000-000005000000}"/>
    <hyperlink ref="B14" location="'Section 7'!B5" display="E. Human Resources Security" xr:uid="{00000000-0004-0000-0000-000006000000}"/>
    <hyperlink ref="B15" location="'Section 8'!B5" display="F. Physical and Environmental Security" xr:uid="{00000000-0004-0000-0000-000007000000}"/>
    <hyperlink ref="B16" location="'Section 9'!B5" display="G. IT Operations Management" xr:uid="{00000000-0004-0000-0000-000008000000}"/>
    <hyperlink ref="B17" location="'Section 10'!B5" display="H. Access Control" xr:uid="{00000000-0004-0000-0000-000009000000}"/>
    <hyperlink ref="B18" location="'Section 11'!B5" display="I. Application Security" xr:uid="{00000000-0004-0000-0000-00000A000000}"/>
    <hyperlink ref="B19" location="'Section 12'!B5" display="J.  Cybersecurity Incident Mgmt" xr:uid="{00000000-0004-0000-0000-00000B000000}"/>
    <hyperlink ref="B20" location="'Section 13'!B5" display="L. Compliance and Operational Risk" xr:uid="{00000000-0004-0000-0000-00000C000000}"/>
    <hyperlink ref="B21" location="'Section 14'!B5" display="M. Endpoint Device Security" xr:uid="{00000000-0004-0000-0000-00000D000000}"/>
    <hyperlink ref="B22" location="'Section 15'!B5" display="N. Network Security" xr:uid="{00000000-0004-0000-0000-00000E000000}"/>
    <hyperlink ref="B23" location="'Section 16'!B5" display="P. Privacy" xr:uid="{00000000-0004-0000-0000-00000F000000}"/>
    <hyperlink ref="B24" location="'Section 17'!B5" display="T. Threat Management" xr:uid="{00000000-0004-0000-0000-000010000000}"/>
    <hyperlink ref="B25" location="'Section 18'!B5" display="U. Server Security" xr:uid="{00000000-0004-0000-0000-000011000000}"/>
    <hyperlink ref="B26" location="'Section 19'!B5" display="V. Cloud Hosting Services" xr:uid="{00000000-0004-0000-0000-000012000000}"/>
    <hyperlink ref="B27" location="'Section 20'!B5" display="Z. Additional Questions for Cloud Services" xr:uid="{00000000-0004-0000-0000-000013000000}"/>
    <hyperlink ref="B28" location="'Section 21'!B5" display="Conclusion" xr:uid="{00000000-0004-0000-0000-00001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00"/>
  <sheetViews>
    <sheetView showGridLines="0" workbookViewId="0">
      <pane ySplit="4" topLeftCell="A11" activePane="bottomLeft" state="frozen"/>
      <selection pane="bottomLeft" activeCell="D15" sqref="D15"/>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4" width="9.1640625" hidden="1" customWidth="1"/>
    <col min="25" max="50" width="8.6640625" customWidth="1"/>
  </cols>
  <sheetData>
    <row r="1" spans="1:50" ht="24" customHeight="1" x14ac:dyDescent="0.3">
      <c r="A1" s="29" t="s">
        <v>9</v>
      </c>
      <c r="B1" s="30"/>
      <c r="C1" s="30"/>
      <c r="D1" s="30"/>
      <c r="E1" s="30"/>
      <c r="F1" s="31"/>
      <c r="H1" s="1"/>
      <c r="I1" s="1"/>
      <c r="Q1" s="11" t="e">
        <f>SUM(Q5:Q23)</f>
        <v>#REF!</v>
      </c>
      <c r="U1" s="11">
        <f>COUNTA(U5:U23)</f>
        <v>14</v>
      </c>
      <c r="V1" s="11">
        <f>COUNTIF(V5:V23,"*?") + COUNT(V5:V23)</f>
        <v>14</v>
      </c>
      <c r="W1" s="11">
        <f t="shared" ref="W1:X1" si="0">COUNTA(E5:E23)</f>
        <v>0</v>
      </c>
      <c r="X1" s="11">
        <f t="shared" si="0"/>
        <v>0</v>
      </c>
    </row>
    <row r="2" spans="1:50" ht="64" x14ac:dyDescent="0.2">
      <c r="A2" s="32" t="s">
        <v>1512</v>
      </c>
      <c r="B2" s="33"/>
      <c r="C2" s="33"/>
      <c r="D2" s="33"/>
      <c r="E2" s="33"/>
      <c r="F2" s="33"/>
      <c r="H2" s="1"/>
      <c r="I2" s="1"/>
      <c r="P2" s="1" t="s">
        <v>1512</v>
      </c>
    </row>
    <row r="3" spans="1:50" x14ac:dyDescent="0.2">
      <c r="B3" s="11" t="str">
        <f>"Answered: "&amp;V1&amp;"/"&amp;U1</f>
        <v>Answered: 14/14</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83" x14ac:dyDescent="0.2">
      <c r="A5" s="14" t="s">
        <v>36</v>
      </c>
      <c r="B5" s="15" t="s">
        <v>37</v>
      </c>
      <c r="C5" s="16" t="s">
        <v>8</v>
      </c>
      <c r="D5" s="17" t="s">
        <v>8</v>
      </c>
      <c r="E5" s="14"/>
      <c r="F5" s="18"/>
      <c r="H5" s="1"/>
      <c r="I5" s="1"/>
      <c r="Q5" s="11">
        <f>IF(OR(OR(AND(R5="True",B5=""),AND(S5="True",C5=""),AND(X5="True",D5="")),AND(E5&lt;&gt;"",F5="") ),1,0)</f>
        <v>0</v>
      </c>
      <c r="R5" s="11" t="s">
        <v>38</v>
      </c>
      <c r="S5" s="11" t="s">
        <v>39</v>
      </c>
      <c r="T5" s="11" t="s">
        <v>40</v>
      </c>
      <c r="U5" s="11" t="s">
        <v>41</v>
      </c>
      <c r="V5" s="11" t="str">
        <f>IF(B5&lt;&gt;"",B5,"")</f>
        <v>Yes</v>
      </c>
      <c r="W5" s="11" t="s">
        <v>37</v>
      </c>
      <c r="X5" s="11" t="s">
        <v>42</v>
      </c>
      <c r="AX5" s="11" t="s">
        <v>43</v>
      </c>
    </row>
    <row r="6" spans="1:50" ht="49" x14ac:dyDescent="0.2">
      <c r="A6" s="14" t="s">
        <v>44</v>
      </c>
      <c r="B6" s="19"/>
      <c r="C6" s="18" t="s">
        <v>8</v>
      </c>
      <c r="D6" s="17" t="s">
        <v>1531</v>
      </c>
      <c r="E6" s="14"/>
      <c r="F6" s="18"/>
      <c r="H6" s="1"/>
      <c r="I6" s="1"/>
      <c r="T6" s="11" t="s">
        <v>45</v>
      </c>
      <c r="AX6" s="11" t="s">
        <v>46</v>
      </c>
    </row>
    <row r="7" spans="1:50" ht="32" x14ac:dyDescent="0.2">
      <c r="A7" s="14" t="s">
        <v>47</v>
      </c>
      <c r="B7" s="15" t="s">
        <v>42</v>
      </c>
      <c r="C7" s="16" t="s">
        <v>48</v>
      </c>
      <c r="D7" s="17" t="s">
        <v>8</v>
      </c>
      <c r="E7" s="14"/>
      <c r="F7" s="18"/>
      <c r="H7" s="1"/>
      <c r="I7" s="1"/>
      <c r="Q7" s="11">
        <f>IF(OR(OR(AND(R7="True",B7=""),AND(S7="True",C7=""),AND(X7="True",D7="")),AND(E7&lt;&gt;"",F7="") ),1,0)</f>
        <v>0</v>
      </c>
      <c r="R7" s="11" t="s">
        <v>38</v>
      </c>
      <c r="S7" s="11" t="s">
        <v>39</v>
      </c>
      <c r="T7" s="11" t="s">
        <v>49</v>
      </c>
      <c r="U7" s="11" t="s">
        <v>50</v>
      </c>
      <c r="V7" s="11" t="str">
        <f>IF(B7&lt;&gt;"",B7,"")</f>
        <v>No</v>
      </c>
      <c r="W7" s="11" t="s">
        <v>37</v>
      </c>
      <c r="X7" s="11" t="s">
        <v>42</v>
      </c>
      <c r="AX7" s="11" t="s">
        <v>51</v>
      </c>
    </row>
    <row r="8" spans="1:50" ht="33" x14ac:dyDescent="0.2">
      <c r="A8" s="14" t="s">
        <v>52</v>
      </c>
      <c r="B8" s="19"/>
      <c r="C8" s="18" t="s">
        <v>8</v>
      </c>
      <c r="D8" s="17" t="s">
        <v>8</v>
      </c>
      <c r="E8" s="14"/>
      <c r="F8" s="18"/>
      <c r="H8" s="1"/>
      <c r="I8" s="1"/>
      <c r="T8" s="11" t="s">
        <v>53</v>
      </c>
      <c r="AX8" s="11" t="s">
        <v>54</v>
      </c>
    </row>
    <row r="9" spans="1:50" ht="50" x14ac:dyDescent="0.2">
      <c r="A9" s="23" t="s">
        <v>1510</v>
      </c>
      <c r="B9" s="15" t="s">
        <v>37</v>
      </c>
      <c r="C9" s="16" t="s">
        <v>8</v>
      </c>
      <c r="D9" s="17" t="s">
        <v>8</v>
      </c>
      <c r="E9" s="14"/>
      <c r="F9" s="18"/>
      <c r="H9" s="1"/>
      <c r="I9" s="1"/>
      <c r="Q9" s="11">
        <f>IF(OR(OR(AND(R9="True",B9=""),AND(S9="True",C9=""),AND(X9="True",D9="")),AND(E9&lt;&gt;"",F9="") ),1,0)</f>
        <v>0</v>
      </c>
      <c r="R9" s="11" t="s">
        <v>38</v>
      </c>
      <c r="S9" s="11" t="s">
        <v>39</v>
      </c>
      <c r="T9" s="11" t="s">
        <v>55</v>
      </c>
      <c r="U9" s="11" t="s">
        <v>56</v>
      </c>
      <c r="V9" s="11" t="str">
        <f>IF(B9&lt;&gt;"",B9,"")</f>
        <v>Yes</v>
      </c>
      <c r="W9" s="11" t="s">
        <v>37</v>
      </c>
      <c r="X9" s="11" t="s">
        <v>42</v>
      </c>
      <c r="AX9" s="11" t="s">
        <v>57</v>
      </c>
    </row>
    <row r="10" spans="1:50" ht="33" x14ac:dyDescent="0.2">
      <c r="A10" s="14" t="s">
        <v>58</v>
      </c>
      <c r="B10" s="19"/>
      <c r="C10" s="18" t="s">
        <v>8</v>
      </c>
      <c r="D10" s="17" t="s">
        <v>1531</v>
      </c>
      <c r="E10" s="14"/>
      <c r="F10" s="18"/>
      <c r="H10" s="1"/>
      <c r="I10" s="1"/>
      <c r="T10" s="11" t="s">
        <v>59</v>
      </c>
      <c r="AX10" s="11" t="s">
        <v>60</v>
      </c>
    </row>
    <row r="11" spans="1:50" ht="66" x14ac:dyDescent="0.2">
      <c r="A11" s="23" t="s">
        <v>1511</v>
      </c>
      <c r="B11" s="15" t="s">
        <v>37</v>
      </c>
      <c r="C11" s="16" t="s">
        <v>8</v>
      </c>
      <c r="D11" s="17" t="s">
        <v>8</v>
      </c>
      <c r="E11" s="14"/>
      <c r="F11" s="18"/>
      <c r="H11" s="1"/>
      <c r="I11" s="1"/>
      <c r="Q11" s="11">
        <f t="shared" ref="Q11:Q12" si="1">IF(OR(OR(AND(R11="True",B11=""),AND(S11="True",C11=""),AND(X11="True",D11="")),AND(E11&lt;&gt;"",F11="") ),1,0)</f>
        <v>0</v>
      </c>
      <c r="R11" s="11" t="s">
        <v>38</v>
      </c>
      <c r="S11" s="11" t="s">
        <v>39</v>
      </c>
      <c r="T11" s="11" t="s">
        <v>61</v>
      </c>
      <c r="U11" s="11" t="s">
        <v>62</v>
      </c>
      <c r="V11" s="11" t="str">
        <f t="shared" ref="V11:V12" si="2">IF(B11&lt;&gt;"",B11,"")</f>
        <v>Yes</v>
      </c>
      <c r="W11" s="11" t="s">
        <v>37</v>
      </c>
      <c r="X11" s="11" t="s">
        <v>42</v>
      </c>
      <c r="AX11" s="11" t="s">
        <v>63</v>
      </c>
    </row>
    <row r="12" spans="1:50" ht="50" x14ac:dyDescent="0.2">
      <c r="A12" s="14" t="s">
        <v>64</v>
      </c>
      <c r="B12" s="15" t="s">
        <v>37</v>
      </c>
      <c r="C12" s="16" t="s">
        <v>65</v>
      </c>
      <c r="D12" s="17" t="s">
        <v>8</v>
      </c>
      <c r="E12" s="14"/>
      <c r="F12" s="18"/>
      <c r="H12" s="1"/>
      <c r="I12" s="1"/>
      <c r="Q12" s="11">
        <f t="shared" si="1"/>
        <v>0</v>
      </c>
      <c r="R12" s="11" t="s">
        <v>38</v>
      </c>
      <c r="S12" s="11" t="s">
        <v>39</v>
      </c>
      <c r="T12" s="11" t="s">
        <v>66</v>
      </c>
      <c r="U12" s="11" t="s">
        <v>67</v>
      </c>
      <c r="V12" s="11" t="str">
        <f t="shared" si="2"/>
        <v>Yes</v>
      </c>
      <c r="W12" s="11" t="s">
        <v>37</v>
      </c>
      <c r="X12" s="11" t="s">
        <v>42</v>
      </c>
      <c r="AX12" s="11" t="s">
        <v>68</v>
      </c>
    </row>
    <row r="13" spans="1:50" ht="32" x14ac:dyDescent="0.2">
      <c r="A13" s="14" t="s">
        <v>1513</v>
      </c>
      <c r="B13" s="19"/>
      <c r="C13" s="18" t="s">
        <v>8</v>
      </c>
      <c r="D13" s="17" t="s">
        <v>1531</v>
      </c>
      <c r="E13" s="14"/>
      <c r="F13" s="18"/>
      <c r="H13" s="1"/>
      <c r="I13" s="1"/>
      <c r="T13" s="11" t="s">
        <v>69</v>
      </c>
      <c r="AX13" s="11" t="s">
        <v>70</v>
      </c>
    </row>
    <row r="14" spans="1:50" ht="32" x14ac:dyDescent="0.2">
      <c r="A14" s="14" t="s">
        <v>1514</v>
      </c>
      <c r="B14" s="15" t="s">
        <v>37</v>
      </c>
      <c r="C14" s="16" t="s">
        <v>8</v>
      </c>
      <c r="D14" s="17" t="s">
        <v>8</v>
      </c>
      <c r="E14" s="14"/>
      <c r="F14" s="18"/>
      <c r="H14" s="1"/>
      <c r="I14" s="1"/>
      <c r="Q14" s="11">
        <f>IF(OR(OR(AND(R14="True",B14=""),AND(S14="True",C14=""),AND(X14="True",D14="")),AND(E14&lt;&gt;"",F14="") ),1,0)</f>
        <v>0</v>
      </c>
      <c r="R14" s="11" t="s">
        <v>38</v>
      </c>
      <c r="S14" s="11" t="s">
        <v>39</v>
      </c>
      <c r="T14" s="11" t="s">
        <v>71</v>
      </c>
      <c r="U14" s="11" t="s">
        <v>72</v>
      </c>
      <c r="V14" s="11" t="str">
        <f>IF(B14&lt;&gt;"",B14,"")</f>
        <v>Yes</v>
      </c>
      <c r="W14" s="11" t="s">
        <v>37</v>
      </c>
      <c r="X14" s="11" t="s">
        <v>42</v>
      </c>
      <c r="AX14" s="11" t="s">
        <v>73</v>
      </c>
    </row>
    <row r="15" spans="1:50" ht="48" x14ac:dyDescent="0.2">
      <c r="A15" s="14" t="s">
        <v>1515</v>
      </c>
      <c r="B15" s="19"/>
      <c r="C15" s="18" t="s">
        <v>8</v>
      </c>
      <c r="D15" s="17" t="s">
        <v>1527</v>
      </c>
      <c r="E15" s="14"/>
      <c r="F15" s="18"/>
      <c r="H15" s="1"/>
      <c r="I15" s="1"/>
      <c r="T15" s="11" t="s">
        <v>74</v>
      </c>
      <c r="AX15" s="11" t="s">
        <v>75</v>
      </c>
    </row>
    <row r="16" spans="1:50" ht="17" x14ac:dyDescent="0.2">
      <c r="A16" s="14" t="s">
        <v>76</v>
      </c>
      <c r="B16" s="15" t="s">
        <v>42</v>
      </c>
      <c r="C16" s="16" t="s">
        <v>8</v>
      </c>
      <c r="D16" s="17" t="s">
        <v>8</v>
      </c>
      <c r="E16" s="14"/>
      <c r="F16" s="18"/>
      <c r="H16" s="1"/>
      <c r="I16" s="1"/>
      <c r="Q16" s="11">
        <f t="shared" ref="Q16:Q23" si="3">IF(OR(OR(AND(R16="True",B16=""),AND(S16="True",C16=""),AND(X16="True",D16="")),AND(E16&lt;&gt;"",F16="") ),1,0)</f>
        <v>0</v>
      </c>
      <c r="R16" s="11" t="s">
        <v>38</v>
      </c>
      <c r="S16" s="11" t="s">
        <v>39</v>
      </c>
      <c r="T16" s="11" t="s">
        <v>77</v>
      </c>
      <c r="U16" s="11" t="s">
        <v>78</v>
      </c>
      <c r="V16" s="11" t="str">
        <f t="shared" ref="V16:V23" si="4">IF(B16&lt;&gt;"",B16,"")</f>
        <v>No</v>
      </c>
      <c r="W16" s="11" t="s">
        <v>37</v>
      </c>
      <c r="X16" s="11" t="s">
        <v>42</v>
      </c>
      <c r="AX16" s="11" t="s">
        <v>79</v>
      </c>
    </row>
    <row r="17" spans="1:50" ht="32" x14ac:dyDescent="0.2">
      <c r="A17" s="14" t="s">
        <v>1516</v>
      </c>
      <c r="B17" s="24" t="s">
        <v>37</v>
      </c>
      <c r="C17" s="20" t="s">
        <v>1517</v>
      </c>
      <c r="D17" s="17" t="s">
        <v>8</v>
      </c>
      <c r="E17" s="14"/>
      <c r="F17" s="18"/>
      <c r="H17" s="1"/>
      <c r="I17" s="1"/>
      <c r="Q17" s="11" t="e">
        <f>IF(OR(OR(AND(R17="True",C17=""),AND(S17="True",#REF!=""),AND(X17="True",D17="")),AND(E17&lt;&gt;"",F17="") ),1,0)</f>
        <v>#REF!</v>
      </c>
      <c r="R17" s="11" t="s">
        <v>38</v>
      </c>
      <c r="S17" s="11" t="s">
        <v>39</v>
      </c>
      <c r="T17" s="11" t="s">
        <v>80</v>
      </c>
      <c r="U17" s="11" t="s">
        <v>81</v>
      </c>
      <c r="V17" s="21" t="str">
        <f>IF(C17&lt;&gt;"",C17,"")</f>
        <v>customer will not interact directly with any subprocessors.</v>
      </c>
      <c r="X17" s="11" t="s">
        <v>39</v>
      </c>
      <c r="AX17" s="11" t="s">
        <v>82</v>
      </c>
    </row>
    <row r="18" spans="1:50" ht="33" x14ac:dyDescent="0.2">
      <c r="A18" s="14" t="s">
        <v>83</v>
      </c>
      <c r="B18" s="15" t="s">
        <v>37</v>
      </c>
      <c r="C18" s="16" t="s">
        <v>8</v>
      </c>
      <c r="D18" s="17" t="s">
        <v>8</v>
      </c>
      <c r="E18" s="14"/>
      <c r="F18" s="18"/>
      <c r="H18" s="1"/>
      <c r="I18" s="1"/>
      <c r="Q18" s="11">
        <f t="shared" si="3"/>
        <v>0</v>
      </c>
      <c r="R18" s="11" t="s">
        <v>38</v>
      </c>
      <c r="S18" s="11" t="s">
        <v>39</v>
      </c>
      <c r="T18" s="11" t="s">
        <v>84</v>
      </c>
      <c r="U18" s="11" t="s">
        <v>85</v>
      </c>
      <c r="V18" s="11" t="str">
        <f t="shared" si="4"/>
        <v>Yes</v>
      </c>
      <c r="W18" s="11" t="s">
        <v>37</v>
      </c>
      <c r="X18" s="11" t="s">
        <v>42</v>
      </c>
      <c r="AX18" s="11" t="s">
        <v>86</v>
      </c>
    </row>
    <row r="19" spans="1:50" ht="48" x14ac:dyDescent="0.2">
      <c r="A19" s="14" t="s">
        <v>1518</v>
      </c>
      <c r="B19" s="24" t="s">
        <v>37</v>
      </c>
      <c r="C19" s="20" t="s">
        <v>87</v>
      </c>
      <c r="D19" s="17" t="s">
        <v>8</v>
      </c>
      <c r="E19" s="14"/>
      <c r="F19" s="18"/>
      <c r="H19" s="1"/>
      <c r="I19" s="1"/>
      <c r="Q19" s="11" t="e">
        <f>IF(OR(OR(AND(R19="True",C19=""),AND(S19="True",#REF!=""),AND(X19="True",D19="")),AND(E19&lt;&gt;"",F19="") ),1,0)</f>
        <v>#REF!</v>
      </c>
      <c r="R19" s="11" t="s">
        <v>38</v>
      </c>
      <c r="S19" s="11" t="s">
        <v>39</v>
      </c>
      <c r="T19" s="11" t="s">
        <v>88</v>
      </c>
      <c r="U19" s="11" t="s">
        <v>89</v>
      </c>
      <c r="V19" s="22" t="str">
        <f>IF(C19&lt;&gt;"",C19,"")</f>
        <v>https://app.thoropass.com</v>
      </c>
      <c r="X19" s="11" t="s">
        <v>39</v>
      </c>
      <c r="AX19" s="11" t="s">
        <v>90</v>
      </c>
    </row>
    <row r="20" spans="1:50" ht="32" x14ac:dyDescent="0.2">
      <c r="A20" s="14" t="s">
        <v>1519</v>
      </c>
      <c r="B20" s="15" t="s">
        <v>42</v>
      </c>
      <c r="C20" s="16" t="s">
        <v>8</v>
      </c>
      <c r="D20" s="17" t="s">
        <v>8</v>
      </c>
      <c r="E20" s="14"/>
      <c r="F20" s="18"/>
      <c r="H20" s="1"/>
      <c r="I20" s="1"/>
      <c r="Q20" s="11">
        <f t="shared" si="3"/>
        <v>0</v>
      </c>
      <c r="R20" s="11" t="s">
        <v>38</v>
      </c>
      <c r="S20" s="11" t="s">
        <v>39</v>
      </c>
      <c r="T20" s="11" t="s">
        <v>91</v>
      </c>
      <c r="U20" s="11" t="s">
        <v>92</v>
      </c>
      <c r="V20" s="11" t="str">
        <f t="shared" si="4"/>
        <v>No</v>
      </c>
      <c r="W20" s="11" t="s">
        <v>37</v>
      </c>
      <c r="X20" s="11" t="s">
        <v>42</v>
      </c>
      <c r="AX20" s="11" t="s">
        <v>93</v>
      </c>
    </row>
    <row r="21" spans="1:50" ht="15.75" customHeight="1" x14ac:dyDescent="0.2">
      <c r="A21" s="14" t="s">
        <v>1520</v>
      </c>
      <c r="B21" s="15" t="s">
        <v>37</v>
      </c>
      <c r="C21" s="16" t="s">
        <v>8</v>
      </c>
      <c r="D21" s="17" t="s">
        <v>8</v>
      </c>
      <c r="E21" s="14"/>
      <c r="F21" s="18"/>
      <c r="H21" s="1"/>
      <c r="I21" s="1"/>
      <c r="Q21" s="11">
        <f t="shared" si="3"/>
        <v>0</v>
      </c>
      <c r="R21" s="11" t="s">
        <v>38</v>
      </c>
      <c r="S21" s="11" t="s">
        <v>39</v>
      </c>
      <c r="T21" s="11" t="s">
        <v>94</v>
      </c>
      <c r="U21" s="11" t="s">
        <v>95</v>
      </c>
      <c r="V21" s="11" t="str">
        <f t="shared" si="4"/>
        <v>Yes</v>
      </c>
      <c r="W21" s="11" t="s">
        <v>37</v>
      </c>
      <c r="X21" s="11" t="s">
        <v>42</v>
      </c>
      <c r="AX21" s="11" t="s">
        <v>96</v>
      </c>
    </row>
    <row r="22" spans="1:50" ht="15.75" customHeight="1" x14ac:dyDescent="0.2">
      <c r="A22" s="14" t="s">
        <v>1521</v>
      </c>
      <c r="B22" s="15" t="s">
        <v>42</v>
      </c>
      <c r="C22" s="16" t="s">
        <v>8</v>
      </c>
      <c r="D22" s="17" t="s">
        <v>8</v>
      </c>
      <c r="E22" s="14"/>
      <c r="F22" s="18"/>
      <c r="H22" s="1"/>
      <c r="I22" s="1"/>
      <c r="Q22" s="11">
        <f t="shared" si="3"/>
        <v>0</v>
      </c>
      <c r="R22" s="11" t="s">
        <v>38</v>
      </c>
      <c r="S22" s="11" t="s">
        <v>39</v>
      </c>
      <c r="T22" s="11" t="s">
        <v>97</v>
      </c>
      <c r="U22" s="11" t="s">
        <v>98</v>
      </c>
      <c r="V22" s="11" t="str">
        <f t="shared" si="4"/>
        <v>No</v>
      </c>
      <c r="W22" s="11" t="s">
        <v>37</v>
      </c>
      <c r="X22" s="11" t="s">
        <v>42</v>
      </c>
      <c r="AX22" s="11" t="s">
        <v>99</v>
      </c>
    </row>
    <row r="23" spans="1:50" ht="15.75" customHeight="1" x14ac:dyDescent="0.2">
      <c r="A23" s="14" t="s">
        <v>100</v>
      </c>
      <c r="B23" s="20" t="s">
        <v>37</v>
      </c>
      <c r="C23" s="16" t="s">
        <v>8</v>
      </c>
      <c r="D23" s="17" t="s">
        <v>8</v>
      </c>
      <c r="E23" s="14"/>
      <c r="F23" s="18"/>
      <c r="H23" s="1"/>
      <c r="I23" s="1"/>
      <c r="Q23" s="11">
        <f t="shared" si="3"/>
        <v>0</v>
      </c>
      <c r="R23" s="11" t="s">
        <v>38</v>
      </c>
      <c r="S23" s="11" t="s">
        <v>39</v>
      </c>
      <c r="T23" s="11" t="s">
        <v>101</v>
      </c>
      <c r="U23" s="11" t="s">
        <v>102</v>
      </c>
      <c r="V23" s="21" t="str">
        <f t="shared" si="4"/>
        <v>Yes</v>
      </c>
      <c r="X23" s="11" t="s">
        <v>39</v>
      </c>
      <c r="AX23" s="11" t="s">
        <v>103</v>
      </c>
    </row>
    <row r="24" spans="1:50" ht="15.75" customHeight="1" x14ac:dyDescent="0.2">
      <c r="D24" s="12"/>
      <c r="H24" s="1"/>
      <c r="I24" s="1"/>
    </row>
    <row r="25" spans="1:50" ht="15.75" customHeight="1" x14ac:dyDescent="0.2">
      <c r="D25" s="12"/>
      <c r="H25" s="1"/>
      <c r="I25" s="1"/>
    </row>
    <row r="26" spans="1:50" ht="15.75" customHeight="1" x14ac:dyDescent="0.2">
      <c r="D26" s="12"/>
      <c r="H26" s="1"/>
      <c r="I26" s="1"/>
    </row>
    <row r="27" spans="1:50" ht="15.75" customHeight="1" x14ac:dyDescent="0.2">
      <c r="D27" s="12"/>
      <c r="H27" s="1"/>
      <c r="I27" s="1"/>
    </row>
    <row r="28" spans="1:50" ht="15.75" customHeight="1" x14ac:dyDescent="0.2">
      <c r="D28" s="12"/>
      <c r="H28" s="1"/>
      <c r="I28" s="1"/>
    </row>
    <row r="29" spans="1:50" ht="15.75" customHeight="1" x14ac:dyDescent="0.2">
      <c r="D29" s="12"/>
      <c r="H29" s="1"/>
      <c r="I29" s="1"/>
    </row>
    <row r="30" spans="1:50" ht="15.75" customHeight="1" x14ac:dyDescent="0.2">
      <c r="D30" s="12"/>
      <c r="H30" s="1"/>
      <c r="I30" s="1"/>
    </row>
    <row r="31" spans="1:50" ht="15.75" customHeight="1" x14ac:dyDescent="0.2">
      <c r="D31" s="12"/>
      <c r="H31" s="1"/>
      <c r="I31" s="1"/>
    </row>
    <row r="32" spans="1:50"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 B7 B9 B11:B12 B14 B16 B18 B20:B22" xr:uid="{00000000-0002-0000-0100-000000000000}">
      <formula1>W5:X5</formula1>
    </dataValidation>
    <dataValidation type="custom" allowBlank="1" showInputMessage="1" showErrorMessage="1" prompt="Invalid entry - Item cannot be more than 4000 characters." sqref="B23:C23 F5:F23 C5:C22" xr:uid="{00000000-0002-0000-0100-000001000000}">
      <formula1>LTE(LEN(B5),(4000))</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00"/>
  <sheetViews>
    <sheetView showGridLines="0" workbookViewId="0">
      <pane ySplit="4" topLeftCell="A31" activePane="bottomLeft" state="frozen"/>
      <selection pane="bottomLeft" activeCell="B14" sqref="B14"/>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4" width="9.1640625" hidden="1" customWidth="1"/>
    <col min="25" max="50" width="8.6640625" customWidth="1"/>
  </cols>
  <sheetData>
    <row r="1" spans="1:50" ht="24" customHeight="1" x14ac:dyDescent="0.3">
      <c r="A1" s="29" t="s">
        <v>10</v>
      </c>
      <c r="B1" s="30"/>
      <c r="C1" s="30"/>
      <c r="D1" s="30"/>
      <c r="E1" s="30"/>
      <c r="F1" s="31"/>
      <c r="H1" s="1"/>
      <c r="I1" s="1"/>
      <c r="Q1" s="11">
        <f>SUM(Q5:Q52)</f>
        <v>0</v>
      </c>
      <c r="U1" s="11">
        <f>COUNTA(U5:U52)</f>
        <v>40</v>
      </c>
      <c r="V1" s="11">
        <f>COUNTIF(V5:V52,"*?") + COUNT(V5:V52)</f>
        <v>40</v>
      </c>
      <c r="W1" s="11">
        <f t="shared" ref="W1:X1" si="0">COUNTA(E5:E52)</f>
        <v>0</v>
      </c>
      <c r="X1" s="11">
        <f t="shared" si="0"/>
        <v>0</v>
      </c>
    </row>
    <row r="2" spans="1:50" ht="16" x14ac:dyDescent="0.2">
      <c r="A2" s="32" t="s">
        <v>8</v>
      </c>
      <c r="B2" s="33"/>
      <c r="C2" s="33"/>
      <c r="D2" s="33"/>
      <c r="E2" s="33"/>
      <c r="F2" s="33"/>
      <c r="H2" s="1"/>
      <c r="I2" s="1"/>
      <c r="P2" s="1" t="s">
        <v>8</v>
      </c>
    </row>
    <row r="3" spans="1:50" x14ac:dyDescent="0.2">
      <c r="B3" s="11" t="str">
        <f>"Answered: "&amp;V1&amp;"/"&amp;U1</f>
        <v>Answered: 40/40</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17" x14ac:dyDescent="0.2">
      <c r="A5" s="14" t="s">
        <v>104</v>
      </c>
      <c r="B5" s="19"/>
      <c r="C5" s="18" t="s">
        <v>8</v>
      </c>
      <c r="D5" s="17" t="s">
        <v>8</v>
      </c>
      <c r="E5" s="14"/>
      <c r="F5" s="18"/>
      <c r="H5" s="1"/>
      <c r="I5" s="1"/>
      <c r="T5" s="11" t="s">
        <v>105</v>
      </c>
      <c r="AX5" s="11" t="s">
        <v>8</v>
      </c>
    </row>
    <row r="6" spans="1:50" ht="17" x14ac:dyDescent="0.2">
      <c r="A6" s="14" t="s">
        <v>106</v>
      </c>
      <c r="B6" s="20" t="s">
        <v>1522</v>
      </c>
      <c r="C6" s="16" t="s">
        <v>8</v>
      </c>
      <c r="D6" s="17" t="s">
        <v>8</v>
      </c>
      <c r="E6" s="14"/>
      <c r="F6" s="18"/>
      <c r="H6" s="1"/>
      <c r="I6" s="1"/>
      <c r="Q6" s="11">
        <f t="shared" ref="Q6:Q8" si="1">IF(OR(OR(AND(R6="True",B6=""),AND(S6="True",C6=""),AND(X6="True",D6="")),AND(E6&lt;&gt;"",F6="") ),1,0)</f>
        <v>0</v>
      </c>
      <c r="R6" s="11" t="s">
        <v>39</v>
      </c>
      <c r="S6" s="11" t="s">
        <v>39</v>
      </c>
      <c r="T6" s="11" t="s">
        <v>107</v>
      </c>
      <c r="U6" s="11" t="s">
        <v>108</v>
      </c>
      <c r="V6" s="21" t="str">
        <f t="shared" ref="V6:V8" si="2">IF(B6&lt;&gt;"",B6,"")</f>
        <v>Thoropass, Inc.</v>
      </c>
      <c r="X6" s="11" t="s">
        <v>39</v>
      </c>
      <c r="AX6" s="11" t="s">
        <v>109</v>
      </c>
    </row>
    <row r="7" spans="1:50" ht="17" x14ac:dyDescent="0.2">
      <c r="A7" s="14" t="s">
        <v>110</v>
      </c>
      <c r="B7" s="20" t="s">
        <v>1523</v>
      </c>
      <c r="C7" s="16" t="s">
        <v>1524</v>
      </c>
      <c r="D7" s="17" t="s">
        <v>8</v>
      </c>
      <c r="E7" s="14"/>
      <c r="F7" s="18"/>
      <c r="H7" s="1"/>
      <c r="I7" s="1"/>
      <c r="Q7" s="11">
        <f t="shared" si="1"/>
        <v>0</v>
      </c>
      <c r="R7" s="11" t="s">
        <v>39</v>
      </c>
      <c r="S7" s="11" t="s">
        <v>39</v>
      </c>
      <c r="T7" s="11" t="s">
        <v>111</v>
      </c>
      <c r="U7" s="11" t="s">
        <v>112</v>
      </c>
      <c r="V7" s="21" t="str">
        <f t="shared" si="2"/>
        <v>159 W 25th Street (7th Floor), New York, NY 10001</v>
      </c>
      <c r="X7" s="11" t="s">
        <v>39</v>
      </c>
      <c r="AX7" s="11" t="s">
        <v>113</v>
      </c>
    </row>
    <row r="8" spans="1:50" ht="17" x14ac:dyDescent="0.2">
      <c r="A8" s="14" t="s">
        <v>114</v>
      </c>
      <c r="B8" s="20" t="s">
        <v>115</v>
      </c>
      <c r="C8" s="16" t="s">
        <v>8</v>
      </c>
      <c r="D8" s="17" t="s">
        <v>8</v>
      </c>
      <c r="E8" s="14"/>
      <c r="F8" s="18"/>
      <c r="H8" s="1"/>
      <c r="I8" s="1"/>
      <c r="Q8" s="11">
        <f t="shared" si="1"/>
        <v>0</v>
      </c>
      <c r="R8" s="11" t="s">
        <v>39</v>
      </c>
      <c r="S8" s="11" t="s">
        <v>39</v>
      </c>
      <c r="T8" s="11" t="s">
        <v>116</v>
      </c>
      <c r="U8" s="11" t="s">
        <v>117</v>
      </c>
      <c r="V8" s="21" t="str">
        <f t="shared" si="2"/>
        <v>We don't have any backup sites.</v>
      </c>
      <c r="X8" s="11" t="s">
        <v>39</v>
      </c>
      <c r="AX8" s="11" t="s">
        <v>118</v>
      </c>
    </row>
    <row r="9" spans="1:50" ht="17" x14ac:dyDescent="0.2">
      <c r="A9" s="14" t="s">
        <v>119</v>
      </c>
      <c r="B9" s="19"/>
      <c r="C9" s="18" t="s">
        <v>8</v>
      </c>
      <c r="D9" s="17" t="s">
        <v>8</v>
      </c>
      <c r="E9" s="14"/>
      <c r="F9" s="18"/>
      <c r="H9" s="1"/>
      <c r="I9" s="1"/>
      <c r="T9" s="11" t="s">
        <v>120</v>
      </c>
      <c r="AX9" s="11" t="s">
        <v>8</v>
      </c>
    </row>
    <row r="10" spans="1:50" ht="34" x14ac:dyDescent="0.2">
      <c r="A10" s="14" t="s">
        <v>121</v>
      </c>
      <c r="B10" s="20" t="s">
        <v>122</v>
      </c>
      <c r="C10" s="16" t="s">
        <v>8</v>
      </c>
      <c r="D10" s="17" t="s">
        <v>8</v>
      </c>
      <c r="E10" s="14"/>
      <c r="F10" s="18"/>
      <c r="H10" s="1"/>
      <c r="I10" s="1"/>
      <c r="Q10" s="11">
        <f t="shared" ref="Q10:Q14" si="3">IF(OR(OR(AND(R10="True",B10=""),AND(S10="True",C10=""),AND(X10="True",D10="")),AND(E10&lt;&gt;"",F10="") ),1,0)</f>
        <v>0</v>
      </c>
      <c r="R10" s="11" t="s">
        <v>39</v>
      </c>
      <c r="S10" s="11" t="s">
        <v>39</v>
      </c>
      <c r="T10" s="11" t="s">
        <v>123</v>
      </c>
      <c r="U10" s="11" t="s">
        <v>124</v>
      </c>
      <c r="V10" s="21" t="str">
        <f t="shared" ref="V10:V14" si="4">IF(B10&lt;&gt;"",B10,"")</f>
        <v>The Thoropass platform</v>
      </c>
      <c r="X10" s="11" t="s">
        <v>39</v>
      </c>
      <c r="AX10" s="11" t="s">
        <v>125</v>
      </c>
    </row>
    <row r="11" spans="1:50" ht="34" x14ac:dyDescent="0.2">
      <c r="A11" s="14" t="s">
        <v>126</v>
      </c>
      <c r="B11" s="20" t="s">
        <v>1525</v>
      </c>
      <c r="C11" s="16" t="s">
        <v>8</v>
      </c>
      <c r="D11" s="17" t="s">
        <v>8</v>
      </c>
      <c r="E11" s="14"/>
      <c r="F11" s="18"/>
      <c r="H11" s="1"/>
      <c r="I11" s="1"/>
      <c r="Q11" s="11">
        <f t="shared" si="3"/>
        <v>0</v>
      </c>
      <c r="R11" s="11" t="s">
        <v>39</v>
      </c>
      <c r="S11" s="11" t="s">
        <v>39</v>
      </c>
      <c r="T11" s="11" t="s">
        <v>127</v>
      </c>
      <c r="U11" s="11" t="s">
        <v>128</v>
      </c>
      <c r="V11" s="21" t="str">
        <f t="shared" si="4"/>
        <v>Thoropass Subscription</v>
      </c>
      <c r="X11" s="11" t="s">
        <v>39</v>
      </c>
      <c r="AX11" s="11" t="s">
        <v>129</v>
      </c>
    </row>
    <row r="12" spans="1:50" ht="34" x14ac:dyDescent="0.2">
      <c r="A12" s="14" t="s">
        <v>130</v>
      </c>
      <c r="B12" s="20" t="s">
        <v>131</v>
      </c>
      <c r="C12" s="16" t="s">
        <v>8</v>
      </c>
      <c r="D12" s="17" t="s">
        <v>8</v>
      </c>
      <c r="E12" s="14"/>
      <c r="F12" s="18"/>
      <c r="H12" s="1"/>
      <c r="I12" s="1"/>
      <c r="Q12" s="11">
        <f t="shared" si="3"/>
        <v>0</v>
      </c>
      <c r="R12" s="11" t="s">
        <v>39</v>
      </c>
      <c r="S12" s="11" t="s">
        <v>39</v>
      </c>
      <c r="T12" s="11" t="s">
        <v>132</v>
      </c>
      <c r="U12" s="11" t="s">
        <v>133</v>
      </c>
      <c r="V12" s="21" t="str">
        <f t="shared" si="4"/>
        <v>Thoropass offers a compliance software-as-a-service platform.</v>
      </c>
      <c r="X12" s="11" t="s">
        <v>39</v>
      </c>
      <c r="AX12" s="11" t="s">
        <v>134</v>
      </c>
    </row>
    <row r="13" spans="1:50" ht="34" x14ac:dyDescent="0.2">
      <c r="A13" s="14" t="s">
        <v>135</v>
      </c>
      <c r="B13" s="20" t="s">
        <v>87</v>
      </c>
      <c r="C13" s="16" t="s">
        <v>8</v>
      </c>
      <c r="D13" s="17" t="s">
        <v>8</v>
      </c>
      <c r="E13" s="14"/>
      <c r="F13" s="18"/>
      <c r="H13" s="1"/>
      <c r="I13" s="1"/>
      <c r="Q13" s="11">
        <f t="shared" si="3"/>
        <v>0</v>
      </c>
      <c r="R13" s="11" t="s">
        <v>39</v>
      </c>
      <c r="S13" s="11" t="s">
        <v>39</v>
      </c>
      <c r="T13" s="11" t="s">
        <v>136</v>
      </c>
      <c r="U13" s="11" t="s">
        <v>137</v>
      </c>
      <c r="V13" s="22" t="str">
        <f t="shared" si="4"/>
        <v>https://app.thoropass.com</v>
      </c>
      <c r="X13" s="11" t="s">
        <v>39</v>
      </c>
      <c r="AX13" s="11" t="s">
        <v>138</v>
      </c>
    </row>
    <row r="14" spans="1:50" ht="34" x14ac:dyDescent="0.2">
      <c r="A14" s="14" t="s">
        <v>139</v>
      </c>
      <c r="B14" s="20" t="s">
        <v>140</v>
      </c>
      <c r="C14" s="16" t="s">
        <v>8</v>
      </c>
      <c r="D14" s="17" t="s">
        <v>8</v>
      </c>
      <c r="E14" s="14"/>
      <c r="F14" s="18"/>
      <c r="H14" s="1"/>
      <c r="I14" s="1"/>
      <c r="Q14" s="11">
        <f t="shared" si="3"/>
        <v>0</v>
      </c>
      <c r="R14" s="11" t="s">
        <v>39</v>
      </c>
      <c r="S14" s="11" t="s">
        <v>39</v>
      </c>
      <c r="T14" s="11" t="s">
        <v>141</v>
      </c>
      <c r="U14" s="11" t="s">
        <v>142</v>
      </c>
      <c r="V14" s="22" t="str">
        <f t="shared" si="4"/>
        <v>https://thoropass.com</v>
      </c>
      <c r="X14" s="11" t="s">
        <v>39</v>
      </c>
      <c r="AX14" s="11" t="s">
        <v>143</v>
      </c>
    </row>
    <row r="15" spans="1:50" ht="17" x14ac:dyDescent="0.2">
      <c r="A15" s="14" t="s">
        <v>144</v>
      </c>
      <c r="B15" s="19"/>
      <c r="C15" s="18" t="s">
        <v>8</v>
      </c>
      <c r="D15" s="17" t="s">
        <v>8</v>
      </c>
      <c r="E15" s="14"/>
      <c r="F15" s="18"/>
      <c r="H15" s="1"/>
      <c r="I15" s="1"/>
      <c r="T15" s="11" t="s">
        <v>145</v>
      </c>
      <c r="AX15" s="11" t="s">
        <v>8</v>
      </c>
    </row>
    <row r="16" spans="1:50" ht="17" x14ac:dyDescent="0.2">
      <c r="A16" s="14" t="s">
        <v>146</v>
      </c>
      <c r="B16" s="15" t="s">
        <v>42</v>
      </c>
      <c r="C16" s="16" t="s">
        <v>8</v>
      </c>
      <c r="D16" s="17" t="s">
        <v>8</v>
      </c>
      <c r="E16" s="14"/>
      <c r="F16" s="18"/>
      <c r="H16" s="1"/>
      <c r="I16" s="1"/>
      <c r="Q16" s="11">
        <f t="shared" ref="Q16:Q24" si="5">IF(OR(OR(AND(R16="True",B16=""),AND(S16="True",C16=""),AND(X16="True",D16="")),AND(E16&lt;&gt;"",F16="") ),1,0)</f>
        <v>0</v>
      </c>
      <c r="R16" s="11" t="s">
        <v>38</v>
      </c>
      <c r="S16" s="11" t="s">
        <v>39</v>
      </c>
      <c r="T16" s="11" t="s">
        <v>147</v>
      </c>
      <c r="U16" s="11" t="s">
        <v>148</v>
      </c>
      <c r="V16" s="11" t="str">
        <f t="shared" ref="V16:V24" si="6">IF(B16&lt;&gt;"",B16,"")</f>
        <v>No</v>
      </c>
      <c r="W16" s="11" t="s">
        <v>37</v>
      </c>
      <c r="X16" s="11" t="s">
        <v>42</v>
      </c>
      <c r="AX16" s="11" t="s">
        <v>149</v>
      </c>
    </row>
    <row r="17" spans="1:50" ht="17" x14ac:dyDescent="0.2">
      <c r="A17" s="14" t="s">
        <v>150</v>
      </c>
      <c r="B17" s="15" t="s">
        <v>37</v>
      </c>
      <c r="C17" s="16" t="s">
        <v>8</v>
      </c>
      <c r="D17" s="17" t="s">
        <v>8</v>
      </c>
      <c r="E17" s="14"/>
      <c r="F17" s="18"/>
      <c r="H17" s="1"/>
      <c r="I17" s="1"/>
      <c r="Q17" s="11">
        <f t="shared" si="5"/>
        <v>0</v>
      </c>
      <c r="R17" s="11" t="s">
        <v>38</v>
      </c>
      <c r="S17" s="11" t="s">
        <v>39</v>
      </c>
      <c r="T17" s="11" t="s">
        <v>151</v>
      </c>
      <c r="U17" s="11" t="s">
        <v>152</v>
      </c>
      <c r="V17" s="11" t="str">
        <f t="shared" si="6"/>
        <v>Yes</v>
      </c>
      <c r="W17" s="11" t="s">
        <v>37</v>
      </c>
      <c r="X17" s="11" t="s">
        <v>42</v>
      </c>
      <c r="AX17" s="11" t="s">
        <v>153</v>
      </c>
    </row>
    <row r="18" spans="1:50" ht="34" x14ac:dyDescent="0.2">
      <c r="A18" s="14" t="s">
        <v>154</v>
      </c>
      <c r="B18" s="15" t="s">
        <v>42</v>
      </c>
      <c r="C18" s="16" t="s">
        <v>8</v>
      </c>
      <c r="D18" s="17" t="s">
        <v>8</v>
      </c>
      <c r="E18" s="14"/>
      <c r="F18" s="18"/>
      <c r="H18" s="1"/>
      <c r="I18" s="1"/>
      <c r="Q18" s="11">
        <f t="shared" si="5"/>
        <v>0</v>
      </c>
      <c r="R18" s="11" t="s">
        <v>38</v>
      </c>
      <c r="S18" s="11" t="s">
        <v>39</v>
      </c>
      <c r="T18" s="11" t="s">
        <v>155</v>
      </c>
      <c r="U18" s="11" t="s">
        <v>156</v>
      </c>
      <c r="V18" s="11" t="str">
        <f t="shared" si="6"/>
        <v>No</v>
      </c>
      <c r="W18" s="11" t="s">
        <v>37</v>
      </c>
      <c r="X18" s="11" t="s">
        <v>42</v>
      </c>
      <c r="AX18" s="11" t="s">
        <v>157</v>
      </c>
    </row>
    <row r="19" spans="1:50" ht="34" x14ac:dyDescent="0.2">
      <c r="A19" s="14" t="s">
        <v>158</v>
      </c>
      <c r="B19" s="15" t="s">
        <v>42</v>
      </c>
      <c r="C19" s="16" t="s">
        <v>8</v>
      </c>
      <c r="D19" s="17" t="s">
        <v>8</v>
      </c>
      <c r="E19" s="14"/>
      <c r="F19" s="18"/>
      <c r="H19" s="1"/>
      <c r="I19" s="1"/>
      <c r="Q19" s="11">
        <f t="shared" si="5"/>
        <v>0</v>
      </c>
      <c r="R19" s="11" t="s">
        <v>38</v>
      </c>
      <c r="S19" s="11" t="s">
        <v>39</v>
      </c>
      <c r="T19" s="11" t="s">
        <v>159</v>
      </c>
      <c r="U19" s="11" t="s">
        <v>160</v>
      </c>
      <c r="V19" s="11" t="str">
        <f t="shared" si="6"/>
        <v>No</v>
      </c>
      <c r="W19" s="11" t="s">
        <v>37</v>
      </c>
      <c r="X19" s="11" t="s">
        <v>42</v>
      </c>
      <c r="AX19" s="11" t="s">
        <v>161</v>
      </c>
    </row>
    <row r="20" spans="1:50" ht="17" x14ac:dyDescent="0.2">
      <c r="A20" s="14" t="s">
        <v>162</v>
      </c>
      <c r="B20" s="15" t="s">
        <v>42</v>
      </c>
      <c r="C20" s="16" t="s">
        <v>8</v>
      </c>
      <c r="D20" s="17" t="s">
        <v>8</v>
      </c>
      <c r="E20" s="14"/>
      <c r="F20" s="18"/>
      <c r="H20" s="1"/>
      <c r="I20" s="1"/>
      <c r="Q20" s="11">
        <f t="shared" si="5"/>
        <v>0</v>
      </c>
      <c r="R20" s="11" t="s">
        <v>38</v>
      </c>
      <c r="S20" s="11" t="s">
        <v>39</v>
      </c>
      <c r="T20" s="11" t="s">
        <v>163</v>
      </c>
      <c r="U20" s="11" t="s">
        <v>164</v>
      </c>
      <c r="V20" s="11" t="str">
        <f t="shared" si="6"/>
        <v>No</v>
      </c>
      <c r="W20" s="11" t="s">
        <v>37</v>
      </c>
      <c r="X20" s="11" t="s">
        <v>42</v>
      </c>
      <c r="AX20" s="11" t="s">
        <v>165</v>
      </c>
    </row>
    <row r="21" spans="1:50" ht="15.75" customHeight="1" x14ac:dyDescent="0.2">
      <c r="A21" s="14" t="s">
        <v>166</v>
      </c>
      <c r="B21" s="15" t="s">
        <v>42</v>
      </c>
      <c r="C21" s="16" t="s">
        <v>8</v>
      </c>
      <c r="D21" s="17" t="s">
        <v>8</v>
      </c>
      <c r="E21" s="14"/>
      <c r="F21" s="18"/>
      <c r="H21" s="1"/>
      <c r="I21" s="1"/>
      <c r="Q21" s="11">
        <f t="shared" si="5"/>
        <v>0</v>
      </c>
      <c r="R21" s="11" t="s">
        <v>38</v>
      </c>
      <c r="S21" s="11" t="s">
        <v>39</v>
      </c>
      <c r="T21" s="11" t="s">
        <v>167</v>
      </c>
      <c r="U21" s="11" t="s">
        <v>168</v>
      </c>
      <c r="V21" s="11" t="str">
        <f t="shared" si="6"/>
        <v>No</v>
      </c>
      <c r="W21" s="11" t="s">
        <v>37</v>
      </c>
      <c r="X21" s="11" t="s">
        <v>42</v>
      </c>
      <c r="AX21" s="11" t="s">
        <v>169</v>
      </c>
    </row>
    <row r="22" spans="1:50" ht="15.75" customHeight="1" x14ac:dyDescent="0.2">
      <c r="A22" s="14" t="s">
        <v>170</v>
      </c>
      <c r="B22" s="15" t="s">
        <v>37</v>
      </c>
      <c r="C22" s="16" t="s">
        <v>8</v>
      </c>
      <c r="D22" s="17" t="s">
        <v>8</v>
      </c>
      <c r="E22" s="14"/>
      <c r="F22" s="18"/>
      <c r="H22" s="1"/>
      <c r="I22" s="1"/>
      <c r="Q22" s="11">
        <f t="shared" si="5"/>
        <v>0</v>
      </c>
      <c r="R22" s="11" t="s">
        <v>38</v>
      </c>
      <c r="S22" s="11" t="s">
        <v>39</v>
      </c>
      <c r="T22" s="11" t="s">
        <v>171</v>
      </c>
      <c r="U22" s="11" t="s">
        <v>172</v>
      </c>
      <c r="V22" s="11" t="str">
        <f t="shared" si="6"/>
        <v>Yes</v>
      </c>
      <c r="W22" s="11" t="s">
        <v>37</v>
      </c>
      <c r="X22" s="11" t="s">
        <v>42</v>
      </c>
      <c r="AX22" s="11" t="s">
        <v>173</v>
      </c>
    </row>
    <row r="23" spans="1:50" ht="15.75" customHeight="1" x14ac:dyDescent="0.2">
      <c r="A23" s="14" t="s">
        <v>174</v>
      </c>
      <c r="B23" s="15" t="s">
        <v>37</v>
      </c>
      <c r="C23" s="16" t="s">
        <v>8</v>
      </c>
      <c r="D23" s="17" t="s">
        <v>8</v>
      </c>
      <c r="E23" s="14"/>
      <c r="F23" s="18"/>
      <c r="H23" s="1"/>
      <c r="I23" s="1"/>
      <c r="Q23" s="11">
        <f t="shared" si="5"/>
        <v>0</v>
      </c>
      <c r="R23" s="11" t="s">
        <v>38</v>
      </c>
      <c r="S23" s="11" t="s">
        <v>39</v>
      </c>
      <c r="T23" s="11" t="s">
        <v>175</v>
      </c>
      <c r="U23" s="11" t="s">
        <v>176</v>
      </c>
      <c r="V23" s="11" t="str">
        <f t="shared" si="6"/>
        <v>Yes</v>
      </c>
      <c r="W23" s="11" t="s">
        <v>37</v>
      </c>
      <c r="X23" s="11" t="s">
        <v>42</v>
      </c>
      <c r="AX23" s="11" t="s">
        <v>177</v>
      </c>
    </row>
    <row r="24" spans="1:50" ht="15.75" customHeight="1" x14ac:dyDescent="0.2">
      <c r="A24" s="14" t="s">
        <v>178</v>
      </c>
      <c r="B24" s="20" t="s">
        <v>179</v>
      </c>
      <c r="C24" s="16" t="s">
        <v>8</v>
      </c>
      <c r="D24" s="17" t="s">
        <v>8</v>
      </c>
      <c r="E24" s="14"/>
      <c r="F24" s="18"/>
      <c r="H24" s="1"/>
      <c r="I24" s="1"/>
      <c r="Q24" s="11">
        <f t="shared" si="5"/>
        <v>0</v>
      </c>
      <c r="R24" s="11" t="s">
        <v>39</v>
      </c>
      <c r="S24" s="11" t="s">
        <v>39</v>
      </c>
      <c r="T24" s="11" t="s">
        <v>180</v>
      </c>
      <c r="U24" s="11" t="s">
        <v>181</v>
      </c>
      <c r="V24" s="21" t="str">
        <f t="shared" si="6"/>
        <v>The Thoropass Platform at app.thoropass.com</v>
      </c>
      <c r="X24" s="11" t="s">
        <v>39</v>
      </c>
      <c r="AX24" s="11" t="s">
        <v>182</v>
      </c>
    </row>
    <row r="25" spans="1:50" ht="15.75" customHeight="1" x14ac:dyDescent="0.2">
      <c r="A25" s="14" t="s">
        <v>183</v>
      </c>
      <c r="B25" s="19"/>
      <c r="C25" s="18" t="s">
        <v>8</v>
      </c>
      <c r="D25" s="17" t="s">
        <v>8</v>
      </c>
      <c r="E25" s="14"/>
      <c r="F25" s="18"/>
      <c r="H25" s="1"/>
      <c r="I25" s="1"/>
      <c r="T25" s="11" t="s">
        <v>184</v>
      </c>
      <c r="AX25" s="11" t="s">
        <v>185</v>
      </c>
    </row>
    <row r="26" spans="1:50" ht="15.75" customHeight="1" x14ac:dyDescent="0.2">
      <c r="A26" s="14" t="s">
        <v>186</v>
      </c>
      <c r="B26" s="15" t="s">
        <v>42</v>
      </c>
      <c r="C26" s="16" t="s">
        <v>8</v>
      </c>
      <c r="D26" s="17" t="s">
        <v>8</v>
      </c>
      <c r="E26" s="14"/>
      <c r="F26" s="18"/>
      <c r="H26" s="1"/>
      <c r="I26" s="1"/>
      <c r="Q26" s="11">
        <f t="shared" ref="Q26:Q32" si="7">IF(OR(OR(AND(R26="True",B26=""),AND(S26="True",C26=""),AND(X26="True",D26="")),AND(E26&lt;&gt;"",F26="") ),1,0)</f>
        <v>0</v>
      </c>
      <c r="R26" s="11" t="s">
        <v>38</v>
      </c>
      <c r="S26" s="11" t="s">
        <v>39</v>
      </c>
      <c r="T26" s="11" t="s">
        <v>187</v>
      </c>
      <c r="U26" s="11" t="s">
        <v>188</v>
      </c>
      <c r="V26" s="11" t="str">
        <f t="shared" ref="V26:V32" si="8">IF(B26&lt;&gt;"",B26,"")</f>
        <v>No</v>
      </c>
      <c r="W26" s="11" t="s">
        <v>37</v>
      </c>
      <c r="X26" s="11" t="s">
        <v>42</v>
      </c>
      <c r="AX26" s="11" t="s">
        <v>189</v>
      </c>
    </row>
    <row r="27" spans="1:50" ht="15.75" customHeight="1" x14ac:dyDescent="0.2">
      <c r="A27" s="14" t="s">
        <v>190</v>
      </c>
      <c r="B27" s="15" t="s">
        <v>37</v>
      </c>
      <c r="C27" s="16" t="s">
        <v>8</v>
      </c>
      <c r="D27" s="17" t="s">
        <v>8</v>
      </c>
      <c r="E27" s="14"/>
      <c r="F27" s="18"/>
      <c r="H27" s="1"/>
      <c r="I27" s="1"/>
      <c r="Q27" s="11">
        <f t="shared" si="7"/>
        <v>0</v>
      </c>
      <c r="R27" s="11" t="s">
        <v>38</v>
      </c>
      <c r="S27" s="11" t="s">
        <v>39</v>
      </c>
      <c r="T27" s="11" t="s">
        <v>191</v>
      </c>
      <c r="U27" s="11" t="s">
        <v>192</v>
      </c>
      <c r="V27" s="11" t="str">
        <f t="shared" si="8"/>
        <v>Yes</v>
      </c>
      <c r="W27" s="11" t="s">
        <v>37</v>
      </c>
      <c r="X27" s="11" t="s">
        <v>42</v>
      </c>
      <c r="AX27" s="11" t="s">
        <v>193</v>
      </c>
    </row>
    <row r="28" spans="1:50" ht="15.75" customHeight="1" x14ac:dyDescent="0.2">
      <c r="A28" s="14" t="s">
        <v>194</v>
      </c>
      <c r="B28" s="15" t="s">
        <v>42</v>
      </c>
      <c r="C28" s="16" t="s">
        <v>8</v>
      </c>
      <c r="D28" s="17" t="s">
        <v>8</v>
      </c>
      <c r="E28" s="14"/>
      <c r="F28" s="18"/>
      <c r="H28" s="1"/>
      <c r="I28" s="1"/>
      <c r="Q28" s="11">
        <f t="shared" si="7"/>
        <v>0</v>
      </c>
      <c r="R28" s="11" t="s">
        <v>38</v>
      </c>
      <c r="S28" s="11" t="s">
        <v>39</v>
      </c>
      <c r="T28" s="11" t="s">
        <v>195</v>
      </c>
      <c r="U28" s="11" t="s">
        <v>196</v>
      </c>
      <c r="V28" s="11" t="str">
        <f t="shared" si="8"/>
        <v>No</v>
      </c>
      <c r="W28" s="11" t="s">
        <v>37</v>
      </c>
      <c r="X28" s="11" t="s">
        <v>42</v>
      </c>
      <c r="AX28" s="11" t="s">
        <v>197</v>
      </c>
    </row>
    <row r="29" spans="1:50" ht="15.75" customHeight="1" x14ac:dyDescent="0.2">
      <c r="A29" s="14" t="s">
        <v>198</v>
      </c>
      <c r="B29" s="15" t="s">
        <v>42</v>
      </c>
      <c r="C29" s="16" t="s">
        <v>8</v>
      </c>
      <c r="D29" s="17" t="s">
        <v>8</v>
      </c>
      <c r="E29" s="14"/>
      <c r="F29" s="18"/>
      <c r="H29" s="1"/>
      <c r="I29" s="1"/>
      <c r="Q29" s="11">
        <f t="shared" si="7"/>
        <v>0</v>
      </c>
      <c r="R29" s="11" t="s">
        <v>38</v>
      </c>
      <c r="S29" s="11" t="s">
        <v>39</v>
      </c>
      <c r="T29" s="11" t="s">
        <v>199</v>
      </c>
      <c r="U29" s="11" t="s">
        <v>200</v>
      </c>
      <c r="V29" s="11" t="str">
        <f t="shared" si="8"/>
        <v>No</v>
      </c>
      <c r="W29" s="11" t="s">
        <v>37</v>
      </c>
      <c r="X29" s="11" t="s">
        <v>42</v>
      </c>
      <c r="AX29" s="11" t="s">
        <v>201</v>
      </c>
    </row>
    <row r="30" spans="1:50" ht="15.75" customHeight="1" x14ac:dyDescent="0.2">
      <c r="A30" s="14" t="s">
        <v>202</v>
      </c>
      <c r="B30" s="15" t="s">
        <v>42</v>
      </c>
      <c r="C30" s="16" t="s">
        <v>8</v>
      </c>
      <c r="D30" s="17" t="s">
        <v>8</v>
      </c>
      <c r="E30" s="14"/>
      <c r="F30" s="18"/>
      <c r="H30" s="1"/>
      <c r="I30" s="1"/>
      <c r="Q30" s="11">
        <f t="shared" si="7"/>
        <v>0</v>
      </c>
      <c r="R30" s="11" t="s">
        <v>38</v>
      </c>
      <c r="S30" s="11" t="s">
        <v>39</v>
      </c>
      <c r="T30" s="11" t="s">
        <v>203</v>
      </c>
      <c r="U30" s="11" t="s">
        <v>204</v>
      </c>
      <c r="V30" s="11" t="str">
        <f t="shared" si="8"/>
        <v>No</v>
      </c>
      <c r="W30" s="11" t="s">
        <v>37</v>
      </c>
      <c r="X30" s="11" t="s">
        <v>42</v>
      </c>
      <c r="AX30" s="11" t="s">
        <v>205</v>
      </c>
    </row>
    <row r="31" spans="1:50" ht="15.75" customHeight="1" x14ac:dyDescent="0.2">
      <c r="A31" s="14" t="s">
        <v>206</v>
      </c>
      <c r="B31" s="15" t="s">
        <v>42</v>
      </c>
      <c r="C31" s="16" t="s">
        <v>8</v>
      </c>
      <c r="D31" s="17" t="s">
        <v>8</v>
      </c>
      <c r="E31" s="14"/>
      <c r="F31" s="18"/>
      <c r="H31" s="1"/>
      <c r="I31" s="1"/>
      <c r="Q31" s="11">
        <f t="shared" si="7"/>
        <v>0</v>
      </c>
      <c r="R31" s="11" t="s">
        <v>39</v>
      </c>
      <c r="S31" s="11" t="s">
        <v>39</v>
      </c>
      <c r="T31" s="11" t="s">
        <v>207</v>
      </c>
      <c r="U31" s="11" t="s">
        <v>208</v>
      </c>
      <c r="V31" s="11" t="str">
        <f t="shared" si="8"/>
        <v>No</v>
      </c>
      <c r="W31" s="11" t="s">
        <v>37</v>
      </c>
      <c r="X31" s="11" t="s">
        <v>42</v>
      </c>
      <c r="AX31" s="11" t="s">
        <v>209</v>
      </c>
    </row>
    <row r="32" spans="1:50" ht="15.75" customHeight="1" x14ac:dyDescent="0.2">
      <c r="A32" s="14" t="s">
        <v>210</v>
      </c>
      <c r="B32" s="15" t="s">
        <v>37</v>
      </c>
      <c r="C32" s="16" t="s">
        <v>211</v>
      </c>
      <c r="D32" s="17" t="s">
        <v>8</v>
      </c>
      <c r="E32" s="14"/>
      <c r="F32" s="18"/>
      <c r="H32" s="1"/>
      <c r="I32" s="1"/>
      <c r="Q32" s="11">
        <f t="shared" si="7"/>
        <v>0</v>
      </c>
      <c r="R32" s="11" t="s">
        <v>38</v>
      </c>
      <c r="S32" s="11" t="s">
        <v>39</v>
      </c>
      <c r="T32" s="11" t="s">
        <v>212</v>
      </c>
      <c r="U32" s="11" t="s">
        <v>213</v>
      </c>
      <c r="V32" s="11" t="str">
        <f t="shared" si="8"/>
        <v>Yes</v>
      </c>
      <c r="W32" s="11" t="s">
        <v>37</v>
      </c>
      <c r="X32" s="11" t="s">
        <v>42</v>
      </c>
      <c r="AX32" s="11" t="s">
        <v>214</v>
      </c>
    </row>
    <row r="33" spans="1:50" ht="15.75" customHeight="1" x14ac:dyDescent="0.2">
      <c r="A33" s="14" t="s">
        <v>215</v>
      </c>
      <c r="B33" s="19"/>
      <c r="C33" s="18" t="s">
        <v>8</v>
      </c>
      <c r="D33" s="17" t="s">
        <v>8</v>
      </c>
      <c r="E33" s="14"/>
      <c r="F33" s="18"/>
      <c r="H33" s="1"/>
      <c r="I33" s="1"/>
      <c r="T33" s="11" t="s">
        <v>216</v>
      </c>
      <c r="AX33" s="11" t="s">
        <v>217</v>
      </c>
    </row>
    <row r="34" spans="1:50" ht="15.75" customHeight="1" x14ac:dyDescent="0.2">
      <c r="A34" s="14" t="s">
        <v>218</v>
      </c>
      <c r="B34" s="15" t="s">
        <v>37</v>
      </c>
      <c r="C34" s="16" t="s">
        <v>8</v>
      </c>
      <c r="D34" s="17" t="s">
        <v>8</v>
      </c>
      <c r="E34" s="14"/>
      <c r="F34" s="18"/>
      <c r="H34" s="1"/>
      <c r="I34" s="1"/>
      <c r="Q34" s="11">
        <f t="shared" ref="Q34:Q39" si="9">IF(OR(OR(AND(R34="True",B34=""),AND(S34="True",C34=""),AND(X34="True",D34="")),AND(E34&lt;&gt;"",F34="") ),1,0)</f>
        <v>0</v>
      </c>
      <c r="R34" s="11" t="s">
        <v>38</v>
      </c>
      <c r="S34" s="11" t="s">
        <v>39</v>
      </c>
      <c r="T34" s="11" t="s">
        <v>219</v>
      </c>
      <c r="U34" s="11" t="s">
        <v>220</v>
      </c>
      <c r="V34" s="11" t="str">
        <f t="shared" ref="V34:V39" si="10">IF(B34&lt;&gt;"",B34,"")</f>
        <v>Yes</v>
      </c>
      <c r="W34" s="11" t="s">
        <v>37</v>
      </c>
      <c r="X34" s="11" t="s">
        <v>42</v>
      </c>
      <c r="AX34" s="11" t="s">
        <v>221</v>
      </c>
    </row>
    <row r="35" spans="1:50" ht="15.75" customHeight="1" x14ac:dyDescent="0.2">
      <c r="A35" s="14" t="s">
        <v>222</v>
      </c>
      <c r="B35" s="15" t="s">
        <v>42</v>
      </c>
      <c r="C35" s="16" t="s">
        <v>8</v>
      </c>
      <c r="D35" s="17" t="s">
        <v>8</v>
      </c>
      <c r="E35" s="14"/>
      <c r="F35" s="18"/>
      <c r="H35" s="1"/>
      <c r="I35" s="1"/>
      <c r="Q35" s="11">
        <f t="shared" si="9"/>
        <v>0</v>
      </c>
      <c r="R35" s="11" t="s">
        <v>38</v>
      </c>
      <c r="S35" s="11" t="s">
        <v>39</v>
      </c>
      <c r="T35" s="11" t="s">
        <v>223</v>
      </c>
      <c r="U35" s="11" t="s">
        <v>224</v>
      </c>
      <c r="V35" s="11" t="str">
        <f t="shared" si="10"/>
        <v>No</v>
      </c>
      <c r="W35" s="11" t="s">
        <v>37</v>
      </c>
      <c r="X35" s="11" t="s">
        <v>42</v>
      </c>
      <c r="AX35" s="11" t="s">
        <v>225</v>
      </c>
    </row>
    <row r="36" spans="1:50" ht="15.75" customHeight="1" x14ac:dyDescent="0.2">
      <c r="A36" s="14" t="s">
        <v>226</v>
      </c>
      <c r="B36" s="15" t="s">
        <v>42</v>
      </c>
      <c r="C36" s="16" t="s">
        <v>8</v>
      </c>
      <c r="D36" s="17" t="s">
        <v>8</v>
      </c>
      <c r="E36" s="14"/>
      <c r="F36" s="18"/>
      <c r="H36" s="1"/>
      <c r="I36" s="1"/>
      <c r="Q36" s="11">
        <f t="shared" si="9"/>
        <v>0</v>
      </c>
      <c r="R36" s="11" t="s">
        <v>38</v>
      </c>
      <c r="S36" s="11" t="s">
        <v>39</v>
      </c>
      <c r="T36" s="11" t="s">
        <v>227</v>
      </c>
      <c r="U36" s="11" t="s">
        <v>228</v>
      </c>
      <c r="V36" s="11" t="str">
        <f t="shared" si="10"/>
        <v>No</v>
      </c>
      <c r="W36" s="11" t="s">
        <v>37</v>
      </c>
      <c r="X36" s="11" t="s">
        <v>42</v>
      </c>
      <c r="AX36" s="11" t="s">
        <v>229</v>
      </c>
    </row>
    <row r="37" spans="1:50" ht="15.75" customHeight="1" x14ac:dyDescent="0.2">
      <c r="A37" s="14" t="s">
        <v>230</v>
      </c>
      <c r="B37" s="15" t="s">
        <v>37</v>
      </c>
      <c r="C37" s="16" t="s">
        <v>231</v>
      </c>
      <c r="D37" s="17" t="s">
        <v>8</v>
      </c>
      <c r="E37" s="14"/>
      <c r="F37" s="18"/>
      <c r="H37" s="1"/>
      <c r="I37" s="1"/>
      <c r="Q37" s="11">
        <f t="shared" si="9"/>
        <v>0</v>
      </c>
      <c r="R37" s="11" t="s">
        <v>38</v>
      </c>
      <c r="S37" s="11" t="s">
        <v>39</v>
      </c>
      <c r="T37" s="11" t="s">
        <v>232</v>
      </c>
      <c r="U37" s="11" t="s">
        <v>233</v>
      </c>
      <c r="V37" s="11" t="str">
        <f t="shared" si="10"/>
        <v>Yes</v>
      </c>
      <c r="W37" s="11" t="s">
        <v>37</v>
      </c>
      <c r="X37" s="11" t="s">
        <v>42</v>
      </c>
      <c r="AX37" s="11" t="s">
        <v>234</v>
      </c>
    </row>
    <row r="38" spans="1:50" ht="15.75" customHeight="1" x14ac:dyDescent="0.2">
      <c r="A38" s="14" t="s">
        <v>235</v>
      </c>
      <c r="B38" s="15" t="s">
        <v>42</v>
      </c>
      <c r="C38" s="16" t="s">
        <v>8</v>
      </c>
      <c r="D38" s="17" t="s">
        <v>8</v>
      </c>
      <c r="E38" s="14"/>
      <c r="F38" s="18"/>
      <c r="H38" s="1"/>
      <c r="I38" s="1"/>
      <c r="Q38" s="11">
        <f t="shared" si="9"/>
        <v>0</v>
      </c>
      <c r="R38" s="11" t="s">
        <v>38</v>
      </c>
      <c r="S38" s="11" t="s">
        <v>39</v>
      </c>
      <c r="T38" s="11" t="s">
        <v>236</v>
      </c>
      <c r="U38" s="11" t="s">
        <v>237</v>
      </c>
      <c r="V38" s="11" t="str">
        <f t="shared" si="10"/>
        <v>No</v>
      </c>
      <c r="W38" s="11" t="s">
        <v>37</v>
      </c>
      <c r="X38" s="11" t="s">
        <v>42</v>
      </c>
      <c r="AX38" s="11" t="s">
        <v>238</v>
      </c>
    </row>
    <row r="39" spans="1:50" ht="15.75" customHeight="1" x14ac:dyDescent="0.2">
      <c r="A39" s="14" t="s">
        <v>239</v>
      </c>
      <c r="B39" s="15" t="s">
        <v>37</v>
      </c>
      <c r="C39" s="16" t="s">
        <v>8</v>
      </c>
      <c r="D39" s="17" t="s">
        <v>8</v>
      </c>
      <c r="E39" s="14"/>
      <c r="F39" s="18"/>
      <c r="H39" s="1"/>
      <c r="I39" s="1"/>
      <c r="Q39" s="11">
        <f t="shared" si="9"/>
        <v>0</v>
      </c>
      <c r="R39" s="11" t="s">
        <v>38</v>
      </c>
      <c r="S39" s="11" t="s">
        <v>39</v>
      </c>
      <c r="T39" s="11" t="s">
        <v>240</v>
      </c>
      <c r="U39" s="11" t="s">
        <v>241</v>
      </c>
      <c r="V39" s="11" t="str">
        <f t="shared" si="10"/>
        <v>Yes</v>
      </c>
      <c r="W39" s="11" t="s">
        <v>37</v>
      </c>
      <c r="X39" s="11" t="s">
        <v>42</v>
      </c>
      <c r="AX39" s="11" t="s">
        <v>242</v>
      </c>
    </row>
    <row r="40" spans="1:50" ht="15.75" customHeight="1" x14ac:dyDescent="0.2">
      <c r="A40" s="14" t="s">
        <v>243</v>
      </c>
      <c r="B40" s="19"/>
      <c r="C40" s="18" t="s">
        <v>8</v>
      </c>
      <c r="D40" s="17" t="s">
        <v>8</v>
      </c>
      <c r="E40" s="14"/>
      <c r="F40" s="18"/>
      <c r="H40" s="1"/>
      <c r="I40" s="1"/>
      <c r="T40" s="11" t="s">
        <v>244</v>
      </c>
      <c r="AX40" s="11" t="s">
        <v>245</v>
      </c>
    </row>
    <row r="41" spans="1:50" ht="15.75" customHeight="1" x14ac:dyDescent="0.2">
      <c r="A41" s="14" t="s">
        <v>246</v>
      </c>
      <c r="B41" s="15" t="s">
        <v>37</v>
      </c>
      <c r="C41" s="16" t="s">
        <v>8</v>
      </c>
      <c r="D41" s="17" t="s">
        <v>8</v>
      </c>
      <c r="E41" s="14"/>
      <c r="F41" s="18"/>
      <c r="H41" s="1"/>
      <c r="I41" s="1"/>
      <c r="Q41" s="11">
        <f t="shared" ref="Q41:Q43" si="11">IF(OR(OR(AND(R41="True",B41=""),AND(S41="True",C41=""),AND(X41="True",D41="")),AND(E41&lt;&gt;"",F41="") ),1,0)</f>
        <v>0</v>
      </c>
      <c r="R41" s="11" t="s">
        <v>38</v>
      </c>
      <c r="S41" s="11" t="s">
        <v>39</v>
      </c>
      <c r="T41" s="11" t="s">
        <v>247</v>
      </c>
      <c r="U41" s="11" t="s">
        <v>248</v>
      </c>
      <c r="V41" s="11" t="str">
        <f t="shared" ref="V41:V43" si="12">IF(B41&lt;&gt;"",B41,"")</f>
        <v>Yes</v>
      </c>
      <c r="W41" s="11" t="s">
        <v>37</v>
      </c>
      <c r="X41" s="11" t="s">
        <v>42</v>
      </c>
      <c r="AX41" s="11" t="s">
        <v>249</v>
      </c>
    </row>
    <row r="42" spans="1:50" ht="15.75" customHeight="1" x14ac:dyDescent="0.2">
      <c r="A42" s="14" t="s">
        <v>250</v>
      </c>
      <c r="B42" s="15" t="s">
        <v>42</v>
      </c>
      <c r="C42" s="16" t="s">
        <v>8</v>
      </c>
      <c r="D42" s="17" t="s">
        <v>8</v>
      </c>
      <c r="E42" s="14"/>
      <c r="F42" s="18"/>
      <c r="H42" s="1"/>
      <c r="I42" s="1"/>
      <c r="Q42" s="11">
        <f t="shared" si="11"/>
        <v>0</v>
      </c>
      <c r="R42" s="11" t="s">
        <v>38</v>
      </c>
      <c r="S42" s="11" t="s">
        <v>39</v>
      </c>
      <c r="T42" s="11" t="s">
        <v>251</v>
      </c>
      <c r="U42" s="11" t="s">
        <v>252</v>
      </c>
      <c r="V42" s="11" t="str">
        <f t="shared" si="12"/>
        <v>No</v>
      </c>
      <c r="W42" s="11" t="s">
        <v>37</v>
      </c>
      <c r="X42" s="11" t="s">
        <v>42</v>
      </c>
      <c r="AX42" s="11" t="s">
        <v>253</v>
      </c>
    </row>
    <row r="43" spans="1:50" ht="15.75" customHeight="1" x14ac:dyDescent="0.2">
      <c r="A43" s="14" t="s">
        <v>254</v>
      </c>
      <c r="B43" s="15" t="s">
        <v>42</v>
      </c>
      <c r="C43" s="16" t="s">
        <v>8</v>
      </c>
      <c r="D43" s="17" t="s">
        <v>8</v>
      </c>
      <c r="E43" s="14"/>
      <c r="F43" s="18"/>
      <c r="H43" s="1"/>
      <c r="I43" s="1"/>
      <c r="Q43" s="11">
        <f t="shared" si="11"/>
        <v>0</v>
      </c>
      <c r="R43" s="11" t="s">
        <v>38</v>
      </c>
      <c r="S43" s="11" t="s">
        <v>39</v>
      </c>
      <c r="T43" s="11" t="s">
        <v>255</v>
      </c>
      <c r="U43" s="11" t="s">
        <v>256</v>
      </c>
      <c r="V43" s="11" t="str">
        <f t="shared" si="12"/>
        <v>No</v>
      </c>
      <c r="W43" s="11" t="s">
        <v>37</v>
      </c>
      <c r="X43" s="11" t="s">
        <v>42</v>
      </c>
      <c r="AX43" s="11" t="s">
        <v>257</v>
      </c>
    </row>
    <row r="44" spans="1:50" ht="15.75" customHeight="1" x14ac:dyDescent="0.2">
      <c r="A44" s="14" t="s">
        <v>258</v>
      </c>
      <c r="B44" s="19"/>
      <c r="C44" s="18" t="s">
        <v>8</v>
      </c>
      <c r="D44" s="17" t="s">
        <v>8</v>
      </c>
      <c r="E44" s="14"/>
      <c r="F44" s="18"/>
      <c r="H44" s="1"/>
      <c r="I44" s="1"/>
      <c r="T44" s="11" t="s">
        <v>259</v>
      </c>
      <c r="AX44" s="11" t="s">
        <v>260</v>
      </c>
    </row>
    <row r="45" spans="1:50" ht="15.75" customHeight="1" x14ac:dyDescent="0.2">
      <c r="A45" s="14" t="s">
        <v>261</v>
      </c>
      <c r="B45" s="15" t="s">
        <v>37</v>
      </c>
      <c r="C45" s="16" t="s">
        <v>8</v>
      </c>
      <c r="D45" s="17" t="s">
        <v>8</v>
      </c>
      <c r="E45" s="14"/>
      <c r="F45" s="18"/>
      <c r="H45" s="1"/>
      <c r="I45" s="1"/>
      <c r="Q45" s="11">
        <f t="shared" ref="Q45:Q48" si="13">IF(OR(OR(AND(R45="True",B45=""),AND(S45="True",C45=""),AND(X45="True",D45="")),AND(E45&lt;&gt;"",F45="") ),1,0)</f>
        <v>0</v>
      </c>
      <c r="R45" s="11" t="s">
        <v>38</v>
      </c>
      <c r="S45" s="11" t="s">
        <v>39</v>
      </c>
      <c r="T45" s="11" t="s">
        <v>262</v>
      </c>
      <c r="U45" s="11" t="s">
        <v>263</v>
      </c>
      <c r="V45" s="11" t="str">
        <f t="shared" ref="V45:V48" si="14">IF(B45&lt;&gt;"",B45,"")</f>
        <v>Yes</v>
      </c>
      <c r="W45" s="11" t="s">
        <v>37</v>
      </c>
      <c r="X45" s="11" t="s">
        <v>42</v>
      </c>
      <c r="AX45" s="11" t="s">
        <v>264</v>
      </c>
    </row>
    <row r="46" spans="1:50" ht="15.75" customHeight="1" x14ac:dyDescent="0.2">
      <c r="A46" s="14" t="s">
        <v>265</v>
      </c>
      <c r="B46" s="15" t="s">
        <v>42</v>
      </c>
      <c r="C46" s="16" t="s">
        <v>8</v>
      </c>
      <c r="D46" s="17" t="s">
        <v>8</v>
      </c>
      <c r="E46" s="14"/>
      <c r="F46" s="18"/>
      <c r="H46" s="1"/>
      <c r="I46" s="1"/>
      <c r="Q46" s="11">
        <f t="shared" si="13"/>
        <v>0</v>
      </c>
      <c r="R46" s="11" t="s">
        <v>38</v>
      </c>
      <c r="S46" s="11" t="s">
        <v>39</v>
      </c>
      <c r="T46" s="11" t="s">
        <v>266</v>
      </c>
      <c r="U46" s="11" t="s">
        <v>267</v>
      </c>
      <c r="V46" s="11" t="str">
        <f t="shared" si="14"/>
        <v>No</v>
      </c>
      <c r="W46" s="11" t="s">
        <v>37</v>
      </c>
      <c r="X46" s="11" t="s">
        <v>42</v>
      </c>
      <c r="AX46" s="11" t="s">
        <v>268</v>
      </c>
    </row>
    <row r="47" spans="1:50" ht="15.75" customHeight="1" x14ac:dyDescent="0.2">
      <c r="A47" s="14" t="s">
        <v>269</v>
      </c>
      <c r="B47" s="15" t="s">
        <v>42</v>
      </c>
      <c r="C47" s="16" t="s">
        <v>8</v>
      </c>
      <c r="D47" s="17" t="s">
        <v>8</v>
      </c>
      <c r="E47" s="14"/>
      <c r="F47" s="18"/>
      <c r="H47" s="1"/>
      <c r="I47" s="1"/>
      <c r="Q47" s="11">
        <f t="shared" si="13"/>
        <v>0</v>
      </c>
      <c r="R47" s="11" t="s">
        <v>38</v>
      </c>
      <c r="S47" s="11" t="s">
        <v>39</v>
      </c>
      <c r="T47" s="11" t="s">
        <v>270</v>
      </c>
      <c r="U47" s="11" t="s">
        <v>271</v>
      </c>
      <c r="V47" s="11" t="str">
        <f t="shared" si="14"/>
        <v>No</v>
      </c>
      <c r="W47" s="11" t="s">
        <v>37</v>
      </c>
      <c r="X47" s="11" t="s">
        <v>42</v>
      </c>
      <c r="AX47" s="11" t="s">
        <v>272</v>
      </c>
    </row>
    <row r="48" spans="1:50" ht="15.75" customHeight="1" x14ac:dyDescent="0.2">
      <c r="A48" s="14" t="s">
        <v>273</v>
      </c>
      <c r="B48" s="15" t="s">
        <v>42</v>
      </c>
      <c r="C48" s="16" t="s">
        <v>8</v>
      </c>
      <c r="D48" s="17" t="s">
        <v>8</v>
      </c>
      <c r="E48" s="14"/>
      <c r="F48" s="18"/>
      <c r="H48" s="1"/>
      <c r="I48" s="1"/>
      <c r="Q48" s="11">
        <f t="shared" si="13"/>
        <v>0</v>
      </c>
      <c r="R48" s="11" t="s">
        <v>38</v>
      </c>
      <c r="S48" s="11" t="s">
        <v>39</v>
      </c>
      <c r="T48" s="11" t="s">
        <v>274</v>
      </c>
      <c r="U48" s="11" t="s">
        <v>275</v>
      </c>
      <c r="V48" s="11" t="str">
        <f t="shared" si="14"/>
        <v>No</v>
      </c>
      <c r="W48" s="11" t="s">
        <v>37</v>
      </c>
      <c r="X48" s="11" t="s">
        <v>42</v>
      </c>
      <c r="AX48" s="11" t="s">
        <v>276</v>
      </c>
    </row>
    <row r="49" spans="1:50" ht="15.75" customHeight="1" x14ac:dyDescent="0.2">
      <c r="A49" s="14" t="s">
        <v>277</v>
      </c>
      <c r="B49" s="19"/>
      <c r="C49" s="18" t="s">
        <v>8</v>
      </c>
      <c r="D49" s="17" t="s">
        <v>8</v>
      </c>
      <c r="E49" s="14"/>
      <c r="F49" s="18"/>
      <c r="H49" s="1"/>
      <c r="I49" s="1"/>
      <c r="T49" s="11" t="s">
        <v>278</v>
      </c>
      <c r="AX49" s="11" t="s">
        <v>8</v>
      </c>
    </row>
    <row r="50" spans="1:50" ht="15.75" customHeight="1" x14ac:dyDescent="0.2">
      <c r="A50" s="14" t="s">
        <v>279</v>
      </c>
      <c r="B50" s="20" t="s">
        <v>280</v>
      </c>
      <c r="C50" s="16" t="s">
        <v>8</v>
      </c>
      <c r="D50" s="17" t="s">
        <v>8</v>
      </c>
      <c r="E50" s="14"/>
      <c r="F50" s="18"/>
      <c r="H50" s="1"/>
      <c r="I50" s="1"/>
      <c r="Q50" s="11">
        <f t="shared" ref="Q50:Q52" si="15">IF(OR(OR(AND(R50="True",B50=""),AND(S50="True",C50=""),AND(X50="True",D50="")),AND(E50&lt;&gt;"",F50="") ),1,0)</f>
        <v>0</v>
      </c>
      <c r="R50" s="11" t="s">
        <v>39</v>
      </c>
      <c r="S50" s="11" t="s">
        <v>39</v>
      </c>
      <c r="T50" s="11" t="s">
        <v>281</v>
      </c>
      <c r="U50" s="11" t="s">
        <v>282</v>
      </c>
      <c r="V50" s="21" t="str">
        <f t="shared" ref="V50:V52" si="16">IF(B50&lt;&gt;"",B50,"")</f>
        <v>Jay Trinckes</v>
      </c>
      <c r="X50" s="11" t="s">
        <v>39</v>
      </c>
      <c r="AX50" s="11" t="s">
        <v>283</v>
      </c>
    </row>
    <row r="51" spans="1:50" ht="15.75" customHeight="1" x14ac:dyDescent="0.2">
      <c r="A51" s="14" t="s">
        <v>284</v>
      </c>
      <c r="B51" s="20" t="s">
        <v>1526</v>
      </c>
      <c r="C51" s="16" t="s">
        <v>8</v>
      </c>
      <c r="D51" s="17" t="s">
        <v>8</v>
      </c>
      <c r="E51" s="14"/>
      <c r="F51" s="18"/>
      <c r="H51" s="1"/>
      <c r="I51" s="1"/>
      <c r="Q51" s="11">
        <f t="shared" si="15"/>
        <v>0</v>
      </c>
      <c r="R51" s="11" t="s">
        <v>39</v>
      </c>
      <c r="S51" s="11" t="s">
        <v>39</v>
      </c>
      <c r="T51" s="11" t="s">
        <v>285</v>
      </c>
      <c r="U51" s="11" t="s">
        <v>286</v>
      </c>
      <c r="V51" s="21" t="str">
        <f t="shared" si="16"/>
        <v>Data Protection Officer</v>
      </c>
      <c r="X51" s="11" t="s">
        <v>39</v>
      </c>
      <c r="AX51" s="11" t="s">
        <v>287</v>
      </c>
    </row>
    <row r="52" spans="1:50" ht="15.75" customHeight="1" x14ac:dyDescent="0.2">
      <c r="A52" s="14" t="s">
        <v>288</v>
      </c>
      <c r="B52" s="20" t="s">
        <v>289</v>
      </c>
      <c r="C52" s="16" t="s">
        <v>8</v>
      </c>
      <c r="D52" s="17" t="s">
        <v>8</v>
      </c>
      <c r="E52" s="14"/>
      <c r="F52" s="18"/>
      <c r="H52" s="1"/>
      <c r="I52" s="1"/>
      <c r="Q52" s="11">
        <f t="shared" si="15"/>
        <v>0</v>
      </c>
      <c r="R52" s="11" t="s">
        <v>39</v>
      </c>
      <c r="S52" s="11" t="s">
        <v>39</v>
      </c>
      <c r="T52" s="11" t="s">
        <v>290</v>
      </c>
      <c r="U52" s="11" t="s">
        <v>291</v>
      </c>
      <c r="V52" s="21" t="str">
        <f t="shared" si="16"/>
        <v>jay.trinckes@thoropass.com</v>
      </c>
      <c r="X52" s="11" t="s">
        <v>39</v>
      </c>
      <c r="AX52" s="11" t="s">
        <v>292</v>
      </c>
    </row>
    <row r="53" spans="1:50" ht="15.75" customHeight="1" x14ac:dyDescent="0.2">
      <c r="D53" s="12"/>
      <c r="H53" s="1"/>
      <c r="I53" s="1"/>
    </row>
    <row r="54" spans="1:50" ht="15.75" customHeight="1" x14ac:dyDescent="0.2">
      <c r="D54" s="12"/>
      <c r="H54" s="1"/>
      <c r="I54" s="1"/>
    </row>
    <row r="55" spans="1:50" ht="15.75" customHeight="1" x14ac:dyDescent="0.2">
      <c r="D55" s="12"/>
      <c r="H55" s="1"/>
      <c r="I55" s="1"/>
    </row>
    <row r="56" spans="1:50" ht="15.75" customHeight="1" x14ac:dyDescent="0.2">
      <c r="D56" s="12"/>
      <c r="H56" s="1"/>
      <c r="I56" s="1"/>
    </row>
    <row r="57" spans="1:50" ht="15.75" customHeight="1" x14ac:dyDescent="0.2">
      <c r="D57" s="12"/>
      <c r="H57" s="1"/>
      <c r="I57" s="1"/>
    </row>
    <row r="58" spans="1:50" ht="15.75" customHeight="1" x14ac:dyDescent="0.2">
      <c r="D58" s="12"/>
      <c r="H58" s="1"/>
      <c r="I58" s="1"/>
    </row>
    <row r="59" spans="1:50" ht="15.75" customHeight="1" x14ac:dyDescent="0.2">
      <c r="D59" s="12"/>
      <c r="H59" s="1"/>
      <c r="I59" s="1"/>
    </row>
    <row r="60" spans="1:50" ht="15.75" customHeight="1" x14ac:dyDescent="0.2">
      <c r="D60" s="12"/>
      <c r="H60" s="1"/>
      <c r="I60" s="1"/>
    </row>
    <row r="61" spans="1:50" ht="15.75" customHeight="1" x14ac:dyDescent="0.2">
      <c r="D61" s="12"/>
      <c r="H61" s="1"/>
      <c r="I61" s="1"/>
    </row>
    <row r="62" spans="1:50" ht="15.75" customHeight="1" x14ac:dyDescent="0.2">
      <c r="D62" s="12"/>
      <c r="H62" s="1"/>
      <c r="I62" s="1"/>
    </row>
    <row r="63" spans="1:50" ht="15.75" customHeight="1" x14ac:dyDescent="0.2">
      <c r="D63" s="12"/>
      <c r="H63" s="1"/>
      <c r="I63" s="1"/>
    </row>
    <row r="64" spans="1:50"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custom" allowBlank="1" showInputMessage="1" showErrorMessage="1" prompt="Invalid entry - Item cannot be more than 4000 characters." sqref="C5 B6:C8 C9 B10:C14 C15:C23 B24:C24 C25:C49 B50:C52 F5:F52" xr:uid="{00000000-0002-0000-0200-000000000000}">
      <formula1>LTE(LEN(B5),(4000))</formula1>
    </dataValidation>
    <dataValidation type="list" allowBlank="1" showInputMessage="1" showErrorMessage="1" prompt="Invalid entry - Select item from dropdown." sqref="B16:B23 B26:B32 B34:B39 B41:B43 B45:B48" xr:uid="{00000000-0002-0000-0200-000001000000}">
      <formula1>W16:X16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000"/>
  <sheetViews>
    <sheetView showGridLines="0" workbookViewId="0">
      <pane ySplit="4" topLeftCell="A5" activePane="bottomLeft" state="frozen"/>
      <selection pane="bottomLeft" activeCell="B13" sqref="B13"/>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11</v>
      </c>
      <c r="B1" s="30"/>
      <c r="C1" s="30"/>
      <c r="D1" s="30"/>
      <c r="E1" s="30"/>
      <c r="F1" s="31"/>
      <c r="H1" s="1"/>
      <c r="I1" s="1"/>
      <c r="Q1" s="11">
        <f>SUM(Q5:Q16)</f>
        <v>0</v>
      </c>
      <c r="U1" s="11">
        <f>COUNTA(U5:U16)</f>
        <v>12</v>
      </c>
      <c r="V1" s="11">
        <f>COUNTIF(V5:V16,"*?") + COUNT(V5:V16)</f>
        <v>12</v>
      </c>
      <c r="W1" s="11">
        <f t="shared" ref="W1:X1" si="0">COUNTA(E5:E16)</f>
        <v>0</v>
      </c>
      <c r="X1" s="11">
        <f t="shared" si="0"/>
        <v>0</v>
      </c>
    </row>
    <row r="2" spans="1:50" ht="16" x14ac:dyDescent="0.2">
      <c r="A2" s="32" t="s">
        <v>293</v>
      </c>
      <c r="B2" s="33"/>
      <c r="C2" s="33"/>
      <c r="D2" s="33"/>
      <c r="E2" s="33"/>
      <c r="F2" s="33"/>
      <c r="H2" s="1"/>
      <c r="I2" s="1"/>
      <c r="P2" s="1" t="s">
        <v>293</v>
      </c>
    </row>
    <row r="3" spans="1:50" x14ac:dyDescent="0.2">
      <c r="B3" s="11" t="str">
        <f>"Answered: "&amp;V1&amp;"/"&amp;U1</f>
        <v>Answered: 12/12</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34" x14ac:dyDescent="0.2">
      <c r="A5" s="14" t="s">
        <v>294</v>
      </c>
      <c r="B5" s="15" t="s">
        <v>37</v>
      </c>
      <c r="C5" s="16" t="s">
        <v>8</v>
      </c>
      <c r="D5" s="17" t="s">
        <v>8</v>
      </c>
      <c r="E5" s="14"/>
      <c r="F5" s="18"/>
      <c r="H5" s="1"/>
      <c r="I5" s="1"/>
      <c r="Q5" s="11">
        <f t="shared" ref="Q5:Q16" si="1">IF(OR(OR(AND(R5="True",B5=""),AND(S5="True",C5=""),AND(X5="True",D5="")),AND(E5&lt;&gt;"",F5="") ),1,0)</f>
        <v>0</v>
      </c>
      <c r="R5" s="11" t="s">
        <v>38</v>
      </c>
      <c r="S5" s="11" t="s">
        <v>39</v>
      </c>
      <c r="T5" s="11" t="s">
        <v>295</v>
      </c>
      <c r="U5" s="11" t="s">
        <v>296</v>
      </c>
      <c r="V5" s="11" t="str">
        <f t="shared" ref="V5:V16" si="2">IF(B5&lt;&gt;"",B5,"")</f>
        <v>Yes</v>
      </c>
      <c r="W5" s="11" t="s">
        <v>37</v>
      </c>
      <c r="X5" s="11" t="s">
        <v>42</v>
      </c>
      <c r="Y5" s="11" t="s">
        <v>297</v>
      </c>
      <c r="AX5" s="11" t="s">
        <v>298</v>
      </c>
    </row>
    <row r="6" spans="1:50" ht="34" x14ac:dyDescent="0.2">
      <c r="A6" s="14" t="s">
        <v>299</v>
      </c>
      <c r="B6" s="15" t="s">
        <v>37</v>
      </c>
      <c r="C6" s="16" t="s">
        <v>8</v>
      </c>
      <c r="D6" s="17" t="s">
        <v>8</v>
      </c>
      <c r="E6" s="14"/>
      <c r="F6" s="18"/>
      <c r="H6" s="1"/>
      <c r="I6" s="1"/>
      <c r="Q6" s="11">
        <f t="shared" si="1"/>
        <v>0</v>
      </c>
      <c r="R6" s="11" t="s">
        <v>38</v>
      </c>
      <c r="S6" s="11" t="s">
        <v>39</v>
      </c>
      <c r="T6" s="11" t="s">
        <v>300</v>
      </c>
      <c r="U6" s="11" t="s">
        <v>301</v>
      </c>
      <c r="V6" s="11" t="str">
        <f t="shared" si="2"/>
        <v>Yes</v>
      </c>
      <c r="W6" s="11" t="s">
        <v>37</v>
      </c>
      <c r="X6" s="11" t="s">
        <v>42</v>
      </c>
      <c r="Y6" s="11" t="s">
        <v>297</v>
      </c>
      <c r="AX6" s="11" t="s">
        <v>302</v>
      </c>
    </row>
    <row r="7" spans="1:50" ht="51" x14ac:dyDescent="0.2">
      <c r="A7" s="14" t="s">
        <v>303</v>
      </c>
      <c r="B7" s="15" t="s">
        <v>37</v>
      </c>
      <c r="C7" s="16" t="s">
        <v>8</v>
      </c>
      <c r="D7" s="17" t="s">
        <v>8</v>
      </c>
      <c r="E7" s="14"/>
      <c r="F7" s="18"/>
      <c r="H7" s="1"/>
      <c r="I7" s="1"/>
      <c r="Q7" s="11">
        <f t="shared" si="1"/>
        <v>0</v>
      </c>
      <c r="R7" s="11" t="s">
        <v>38</v>
      </c>
      <c r="S7" s="11" t="s">
        <v>39</v>
      </c>
      <c r="T7" s="11" t="s">
        <v>304</v>
      </c>
      <c r="U7" s="11" t="s">
        <v>305</v>
      </c>
      <c r="V7" s="11" t="str">
        <f t="shared" si="2"/>
        <v>Yes</v>
      </c>
      <c r="W7" s="11" t="s">
        <v>37</v>
      </c>
      <c r="X7" s="11" t="s">
        <v>42</v>
      </c>
      <c r="Y7" s="11" t="s">
        <v>297</v>
      </c>
      <c r="AX7" s="11" t="s">
        <v>306</v>
      </c>
    </row>
    <row r="8" spans="1:50" ht="51" x14ac:dyDescent="0.2">
      <c r="A8" s="14" t="s">
        <v>307</v>
      </c>
      <c r="B8" s="15" t="s">
        <v>37</v>
      </c>
      <c r="C8" s="16" t="s">
        <v>8</v>
      </c>
      <c r="D8" s="17" t="s">
        <v>8</v>
      </c>
      <c r="E8" s="14"/>
      <c r="F8" s="18"/>
      <c r="H8" s="1"/>
      <c r="I8" s="1"/>
      <c r="Q8" s="11">
        <f t="shared" si="1"/>
        <v>0</v>
      </c>
      <c r="R8" s="11" t="s">
        <v>38</v>
      </c>
      <c r="S8" s="11" t="s">
        <v>39</v>
      </c>
      <c r="T8" s="11" t="s">
        <v>308</v>
      </c>
      <c r="U8" s="11" t="s">
        <v>309</v>
      </c>
      <c r="V8" s="11" t="str">
        <f t="shared" si="2"/>
        <v>Yes</v>
      </c>
      <c r="W8" s="11" t="s">
        <v>37</v>
      </c>
      <c r="X8" s="11" t="s">
        <v>42</v>
      </c>
      <c r="Y8" s="11" t="s">
        <v>297</v>
      </c>
      <c r="AX8" s="11" t="s">
        <v>310</v>
      </c>
    </row>
    <row r="9" spans="1:50" ht="68" x14ac:dyDescent="0.2">
      <c r="A9" s="14" t="s">
        <v>311</v>
      </c>
      <c r="B9" s="15" t="s">
        <v>37</v>
      </c>
      <c r="C9" s="16" t="s">
        <v>312</v>
      </c>
      <c r="D9" s="17" t="s">
        <v>8</v>
      </c>
      <c r="E9" s="14"/>
      <c r="F9" s="18"/>
      <c r="H9" s="1"/>
      <c r="I9" s="1"/>
      <c r="Q9" s="11">
        <f t="shared" si="1"/>
        <v>0</v>
      </c>
      <c r="R9" s="11" t="s">
        <v>38</v>
      </c>
      <c r="S9" s="11" t="s">
        <v>39</v>
      </c>
      <c r="T9" s="11" t="s">
        <v>313</v>
      </c>
      <c r="U9" s="11" t="s">
        <v>314</v>
      </c>
      <c r="V9" s="11" t="str">
        <f t="shared" si="2"/>
        <v>Yes</v>
      </c>
      <c r="W9" s="11" t="s">
        <v>37</v>
      </c>
      <c r="X9" s="11" t="s">
        <v>42</v>
      </c>
      <c r="Y9" s="11" t="s">
        <v>297</v>
      </c>
      <c r="AX9" s="11" t="s">
        <v>315</v>
      </c>
    </row>
    <row r="10" spans="1:50" ht="68" x14ac:dyDescent="0.2">
      <c r="A10" s="14" t="s">
        <v>316</v>
      </c>
      <c r="B10" s="15" t="s">
        <v>297</v>
      </c>
      <c r="C10" s="16" t="s">
        <v>8</v>
      </c>
      <c r="D10" s="17" t="s">
        <v>8</v>
      </c>
      <c r="E10" s="14"/>
      <c r="F10" s="18"/>
      <c r="H10" s="1"/>
      <c r="I10" s="1"/>
      <c r="Q10" s="11">
        <f t="shared" si="1"/>
        <v>0</v>
      </c>
      <c r="R10" s="11" t="s">
        <v>38</v>
      </c>
      <c r="S10" s="11" t="s">
        <v>39</v>
      </c>
      <c r="T10" s="11" t="s">
        <v>317</v>
      </c>
      <c r="U10" s="11" t="s">
        <v>318</v>
      </c>
      <c r="V10" s="11" t="str">
        <f t="shared" si="2"/>
        <v>N/A</v>
      </c>
      <c r="W10" s="11" t="s">
        <v>37</v>
      </c>
      <c r="X10" s="11" t="s">
        <v>42</v>
      </c>
      <c r="Y10" s="11" t="s">
        <v>297</v>
      </c>
      <c r="AX10" s="11" t="s">
        <v>319</v>
      </c>
    </row>
    <row r="11" spans="1:50" ht="51" x14ac:dyDescent="0.2">
      <c r="A11" s="14" t="s">
        <v>320</v>
      </c>
      <c r="B11" s="15" t="s">
        <v>297</v>
      </c>
      <c r="C11" s="16" t="s">
        <v>8</v>
      </c>
      <c r="D11" s="17" t="s">
        <v>8</v>
      </c>
      <c r="E11" s="14"/>
      <c r="F11" s="18"/>
      <c r="H11" s="1"/>
      <c r="I11" s="1"/>
      <c r="Q11" s="11">
        <f t="shared" si="1"/>
        <v>0</v>
      </c>
      <c r="R11" s="11" t="s">
        <v>38</v>
      </c>
      <c r="S11" s="11" t="s">
        <v>39</v>
      </c>
      <c r="T11" s="11" t="s">
        <v>321</v>
      </c>
      <c r="U11" s="11" t="s">
        <v>322</v>
      </c>
      <c r="V11" s="11" t="str">
        <f t="shared" si="2"/>
        <v>N/A</v>
      </c>
      <c r="W11" s="11" t="s">
        <v>37</v>
      </c>
      <c r="X11" s="11" t="s">
        <v>42</v>
      </c>
      <c r="Y11" s="11" t="s">
        <v>297</v>
      </c>
      <c r="AX11" s="11" t="s">
        <v>323</v>
      </c>
    </row>
    <row r="12" spans="1:50" ht="34" x14ac:dyDescent="0.2">
      <c r="A12" s="14" t="s">
        <v>324</v>
      </c>
      <c r="B12" s="15" t="s">
        <v>37</v>
      </c>
      <c r="C12" s="16" t="s">
        <v>8</v>
      </c>
      <c r="D12" s="17" t="s">
        <v>8</v>
      </c>
      <c r="E12" s="14"/>
      <c r="F12" s="18"/>
      <c r="H12" s="1"/>
      <c r="I12" s="1"/>
      <c r="Q12" s="11">
        <f t="shared" si="1"/>
        <v>0</v>
      </c>
      <c r="R12" s="11" t="s">
        <v>38</v>
      </c>
      <c r="S12" s="11" t="s">
        <v>39</v>
      </c>
      <c r="T12" s="11" t="s">
        <v>325</v>
      </c>
      <c r="U12" s="11" t="s">
        <v>326</v>
      </c>
      <c r="V12" s="11" t="str">
        <f t="shared" si="2"/>
        <v>Yes</v>
      </c>
      <c r="W12" s="11" t="s">
        <v>37</v>
      </c>
      <c r="X12" s="11" t="s">
        <v>42</v>
      </c>
      <c r="Y12" s="11" t="s">
        <v>297</v>
      </c>
      <c r="AX12" s="11" t="s">
        <v>327</v>
      </c>
    </row>
    <row r="13" spans="1:50" ht="17" x14ac:dyDescent="0.2">
      <c r="A13" s="14" t="s">
        <v>328</v>
      </c>
      <c r="B13" s="15" t="s">
        <v>37</v>
      </c>
      <c r="C13" s="16" t="s">
        <v>8</v>
      </c>
      <c r="D13" s="17" t="s">
        <v>8</v>
      </c>
      <c r="E13" s="14"/>
      <c r="F13" s="18"/>
      <c r="H13" s="1"/>
      <c r="I13" s="1"/>
      <c r="Q13" s="11">
        <f t="shared" si="1"/>
        <v>0</v>
      </c>
      <c r="R13" s="11" t="s">
        <v>39</v>
      </c>
      <c r="S13" s="11" t="s">
        <v>39</v>
      </c>
      <c r="T13" s="11" t="s">
        <v>329</v>
      </c>
      <c r="U13" s="11" t="s">
        <v>330</v>
      </c>
      <c r="V13" s="11" t="str">
        <f t="shared" si="2"/>
        <v>Yes</v>
      </c>
      <c r="W13" s="11" t="s">
        <v>37</v>
      </c>
      <c r="X13" s="11" t="s">
        <v>42</v>
      </c>
      <c r="Y13" s="11" t="s">
        <v>297</v>
      </c>
      <c r="AX13" s="11" t="s">
        <v>331</v>
      </c>
    </row>
    <row r="14" spans="1:50" ht="51" x14ac:dyDescent="0.2">
      <c r="A14" s="14" t="s">
        <v>332</v>
      </c>
      <c r="B14" s="15" t="s">
        <v>37</v>
      </c>
      <c r="C14" s="16" t="s">
        <v>8</v>
      </c>
      <c r="D14" s="17" t="s">
        <v>8</v>
      </c>
      <c r="E14" s="14"/>
      <c r="F14" s="18"/>
      <c r="H14" s="1"/>
      <c r="I14" s="1"/>
      <c r="Q14" s="11">
        <f t="shared" si="1"/>
        <v>0</v>
      </c>
      <c r="R14" s="11" t="s">
        <v>38</v>
      </c>
      <c r="S14" s="11" t="s">
        <v>39</v>
      </c>
      <c r="T14" s="11" t="s">
        <v>333</v>
      </c>
      <c r="U14" s="11" t="s">
        <v>334</v>
      </c>
      <c r="V14" s="11" t="str">
        <f t="shared" si="2"/>
        <v>Yes</v>
      </c>
      <c r="W14" s="11" t="s">
        <v>37</v>
      </c>
      <c r="X14" s="11" t="s">
        <v>42</v>
      </c>
      <c r="Y14" s="11" t="s">
        <v>297</v>
      </c>
      <c r="AX14" s="11" t="s">
        <v>335</v>
      </c>
    </row>
    <row r="15" spans="1:50" ht="17" x14ac:dyDescent="0.2">
      <c r="A15" s="14" t="s">
        <v>336</v>
      </c>
      <c r="B15" s="15" t="s">
        <v>37</v>
      </c>
      <c r="C15" s="16" t="s">
        <v>8</v>
      </c>
      <c r="D15" s="17" t="s">
        <v>8</v>
      </c>
      <c r="E15" s="14"/>
      <c r="F15" s="18"/>
      <c r="H15" s="1"/>
      <c r="I15" s="1"/>
      <c r="Q15" s="11">
        <f t="shared" si="1"/>
        <v>0</v>
      </c>
      <c r="R15" s="11" t="s">
        <v>38</v>
      </c>
      <c r="S15" s="11" t="s">
        <v>39</v>
      </c>
      <c r="T15" s="11" t="s">
        <v>337</v>
      </c>
      <c r="U15" s="11" t="s">
        <v>338</v>
      </c>
      <c r="V15" s="11" t="str">
        <f t="shared" si="2"/>
        <v>Yes</v>
      </c>
      <c r="W15" s="11" t="s">
        <v>37</v>
      </c>
      <c r="X15" s="11" t="s">
        <v>42</v>
      </c>
      <c r="Y15" s="11" t="s">
        <v>297</v>
      </c>
      <c r="AX15" s="11" t="s">
        <v>339</v>
      </c>
    </row>
    <row r="16" spans="1:50" ht="17" x14ac:dyDescent="0.2">
      <c r="A16" s="14" t="s">
        <v>340</v>
      </c>
      <c r="B16" s="15" t="s">
        <v>37</v>
      </c>
      <c r="C16" s="16" t="s">
        <v>8</v>
      </c>
      <c r="D16" s="17" t="s">
        <v>8</v>
      </c>
      <c r="E16" s="14"/>
      <c r="F16" s="18"/>
      <c r="H16" s="1"/>
      <c r="I16" s="1"/>
      <c r="Q16" s="11">
        <f t="shared" si="1"/>
        <v>0</v>
      </c>
      <c r="R16" s="11" t="s">
        <v>38</v>
      </c>
      <c r="S16" s="11" t="s">
        <v>39</v>
      </c>
      <c r="T16" s="11" t="s">
        <v>341</v>
      </c>
      <c r="U16" s="11" t="s">
        <v>342</v>
      </c>
      <c r="V16" s="11" t="str">
        <f t="shared" si="2"/>
        <v>Yes</v>
      </c>
      <c r="W16" s="11" t="s">
        <v>37</v>
      </c>
      <c r="X16" s="11" t="s">
        <v>42</v>
      </c>
      <c r="Y16" s="11" t="s">
        <v>297</v>
      </c>
      <c r="AX16" s="11" t="s">
        <v>343</v>
      </c>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16" xr:uid="{00000000-0002-0000-0300-000000000000}">
      <formula1>W5:Y5</formula1>
    </dataValidation>
    <dataValidation type="custom" allowBlank="1" showInputMessage="1" showErrorMessage="1" prompt="Invalid entry - Item cannot be more than 4000 characters." sqref="C5:C16 F5:F16" xr:uid="{00000000-0002-0000-0300-000001000000}">
      <formula1>LTE(LEN(C5),(4000))</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12</v>
      </c>
      <c r="B1" s="30"/>
      <c r="C1" s="30"/>
      <c r="D1" s="30"/>
      <c r="E1" s="30"/>
      <c r="F1" s="31"/>
      <c r="H1" s="1"/>
      <c r="I1" s="1"/>
      <c r="Q1" s="11">
        <f>SUM(Q5:Q10)</f>
        <v>0</v>
      </c>
      <c r="U1" s="11">
        <f>COUNTA(U5:U10)</f>
        <v>6</v>
      </c>
      <c r="V1" s="11">
        <f>COUNTIF(V5:V10,"*?") + COUNT(V5:V10)</f>
        <v>6</v>
      </c>
      <c r="W1" s="11">
        <f t="shared" ref="W1:X1" si="0">COUNTA(E5:E10)</f>
        <v>0</v>
      </c>
      <c r="X1" s="11">
        <f t="shared" si="0"/>
        <v>0</v>
      </c>
    </row>
    <row r="2" spans="1:50" ht="32" x14ac:dyDescent="0.2">
      <c r="A2" s="32" t="s">
        <v>344</v>
      </c>
      <c r="B2" s="33"/>
      <c r="C2" s="33"/>
      <c r="D2" s="33"/>
      <c r="E2" s="33"/>
      <c r="F2" s="33"/>
      <c r="H2" s="1"/>
      <c r="I2" s="1"/>
      <c r="P2" s="1" t="s">
        <v>344</v>
      </c>
    </row>
    <row r="3" spans="1:50" x14ac:dyDescent="0.2">
      <c r="B3" s="11" t="str">
        <f>"Answered: "&amp;V1&amp;"/"&amp;U1</f>
        <v>Answered: 6/6</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34" x14ac:dyDescent="0.2">
      <c r="A5" s="14" t="s">
        <v>345</v>
      </c>
      <c r="B5" s="15" t="s">
        <v>37</v>
      </c>
      <c r="C5" s="16" t="s">
        <v>8</v>
      </c>
      <c r="D5" s="17" t="s">
        <v>8</v>
      </c>
      <c r="E5" s="14"/>
      <c r="F5" s="18"/>
      <c r="H5" s="1"/>
      <c r="I5" s="1"/>
      <c r="Q5" s="11">
        <f t="shared" ref="Q5:Q10" si="1">IF(OR(OR(AND(R5="True",B5=""),AND(S5="True",C5=""),AND(X5="True",D5="")),AND(E5&lt;&gt;"",F5="") ),1,0)</f>
        <v>0</v>
      </c>
      <c r="R5" s="11" t="s">
        <v>38</v>
      </c>
      <c r="S5" s="11" t="s">
        <v>39</v>
      </c>
      <c r="T5" s="11" t="s">
        <v>346</v>
      </c>
      <c r="U5" s="11" t="s">
        <v>347</v>
      </c>
      <c r="V5" s="11" t="str">
        <f t="shared" ref="V5:V10" si="2">IF(B5&lt;&gt;"",B5,"")</f>
        <v>Yes</v>
      </c>
      <c r="W5" s="11" t="s">
        <v>37</v>
      </c>
      <c r="X5" s="11" t="s">
        <v>42</v>
      </c>
      <c r="Y5" s="11" t="s">
        <v>297</v>
      </c>
      <c r="AX5" s="11" t="s">
        <v>348</v>
      </c>
    </row>
    <row r="6" spans="1:50" ht="51" x14ac:dyDescent="0.2">
      <c r="A6" s="14" t="s">
        <v>349</v>
      </c>
      <c r="B6" s="15" t="s">
        <v>37</v>
      </c>
      <c r="C6" s="16" t="s">
        <v>8</v>
      </c>
      <c r="D6" s="17" t="s">
        <v>8</v>
      </c>
      <c r="E6" s="14"/>
      <c r="F6" s="18"/>
      <c r="H6" s="1"/>
      <c r="I6" s="1"/>
      <c r="Q6" s="11">
        <f t="shared" si="1"/>
        <v>0</v>
      </c>
      <c r="R6" s="11" t="s">
        <v>38</v>
      </c>
      <c r="S6" s="11" t="s">
        <v>39</v>
      </c>
      <c r="T6" s="11" t="s">
        <v>350</v>
      </c>
      <c r="U6" s="11" t="s">
        <v>351</v>
      </c>
      <c r="V6" s="11" t="str">
        <f t="shared" si="2"/>
        <v>Yes</v>
      </c>
      <c r="W6" s="11" t="s">
        <v>37</v>
      </c>
      <c r="X6" s="11" t="s">
        <v>42</v>
      </c>
      <c r="Y6" s="11" t="s">
        <v>297</v>
      </c>
      <c r="AX6" s="11" t="s">
        <v>352</v>
      </c>
    </row>
    <row r="7" spans="1:50" ht="34" x14ac:dyDescent="0.2">
      <c r="A7" s="14" t="s">
        <v>353</v>
      </c>
      <c r="B7" s="15" t="s">
        <v>37</v>
      </c>
      <c r="C7" s="16" t="s">
        <v>8</v>
      </c>
      <c r="D7" s="17" t="s">
        <v>8</v>
      </c>
      <c r="E7" s="14"/>
      <c r="F7" s="18"/>
      <c r="H7" s="1"/>
      <c r="I7" s="1"/>
      <c r="Q7" s="11">
        <f t="shared" si="1"/>
        <v>0</v>
      </c>
      <c r="R7" s="11" t="s">
        <v>38</v>
      </c>
      <c r="S7" s="11" t="s">
        <v>39</v>
      </c>
      <c r="T7" s="11" t="s">
        <v>354</v>
      </c>
      <c r="U7" s="11" t="s">
        <v>355</v>
      </c>
      <c r="V7" s="11" t="str">
        <f t="shared" si="2"/>
        <v>Yes</v>
      </c>
      <c r="W7" s="11" t="s">
        <v>37</v>
      </c>
      <c r="X7" s="11" t="s">
        <v>42</v>
      </c>
      <c r="Y7" s="11" t="s">
        <v>297</v>
      </c>
      <c r="AX7" s="11" t="s">
        <v>356</v>
      </c>
    </row>
    <row r="8" spans="1:50" ht="34" x14ac:dyDescent="0.2">
      <c r="A8" s="14" t="s">
        <v>357</v>
      </c>
      <c r="B8" s="15" t="s">
        <v>37</v>
      </c>
      <c r="C8" s="16" t="s">
        <v>8</v>
      </c>
      <c r="D8" s="17" t="s">
        <v>8</v>
      </c>
      <c r="E8" s="14"/>
      <c r="F8" s="18"/>
      <c r="H8" s="1"/>
      <c r="I8" s="1"/>
      <c r="Q8" s="11">
        <f t="shared" si="1"/>
        <v>0</v>
      </c>
      <c r="R8" s="11" t="s">
        <v>38</v>
      </c>
      <c r="S8" s="11" t="s">
        <v>39</v>
      </c>
      <c r="T8" s="11" t="s">
        <v>358</v>
      </c>
      <c r="U8" s="11" t="s">
        <v>359</v>
      </c>
      <c r="V8" s="11" t="str">
        <f t="shared" si="2"/>
        <v>Yes</v>
      </c>
      <c r="W8" s="11" t="s">
        <v>37</v>
      </c>
      <c r="X8" s="11" t="s">
        <v>42</v>
      </c>
      <c r="Y8" s="11" t="s">
        <v>297</v>
      </c>
      <c r="AX8" s="11" t="s">
        <v>360</v>
      </c>
    </row>
    <row r="9" spans="1:50" ht="34" x14ac:dyDescent="0.2">
      <c r="A9" s="14" t="s">
        <v>361</v>
      </c>
      <c r="B9" s="15" t="s">
        <v>37</v>
      </c>
      <c r="C9" s="16" t="s">
        <v>8</v>
      </c>
      <c r="D9" s="17" t="s">
        <v>8</v>
      </c>
      <c r="E9" s="14"/>
      <c r="F9" s="18"/>
      <c r="H9" s="1"/>
      <c r="I9" s="1"/>
      <c r="Q9" s="11">
        <f t="shared" si="1"/>
        <v>0</v>
      </c>
      <c r="R9" s="11" t="s">
        <v>38</v>
      </c>
      <c r="S9" s="11" t="s">
        <v>39</v>
      </c>
      <c r="T9" s="11" t="s">
        <v>362</v>
      </c>
      <c r="U9" s="11" t="s">
        <v>363</v>
      </c>
      <c r="V9" s="11" t="str">
        <f t="shared" si="2"/>
        <v>Yes</v>
      </c>
      <c r="W9" s="11" t="s">
        <v>37</v>
      </c>
      <c r="X9" s="11" t="s">
        <v>42</v>
      </c>
      <c r="Y9" s="11" t="s">
        <v>297</v>
      </c>
      <c r="AX9" s="11" t="s">
        <v>364</v>
      </c>
    </row>
    <row r="10" spans="1:50" ht="51" x14ac:dyDescent="0.2">
      <c r="A10" s="14" t="s">
        <v>365</v>
      </c>
      <c r="B10" s="15" t="s">
        <v>37</v>
      </c>
      <c r="C10" s="16" t="s">
        <v>8</v>
      </c>
      <c r="D10" s="17" t="s">
        <v>8</v>
      </c>
      <c r="E10" s="14"/>
      <c r="F10" s="18"/>
      <c r="H10" s="1"/>
      <c r="I10" s="1"/>
      <c r="Q10" s="11">
        <f t="shared" si="1"/>
        <v>0</v>
      </c>
      <c r="R10" s="11" t="s">
        <v>38</v>
      </c>
      <c r="S10" s="11" t="s">
        <v>39</v>
      </c>
      <c r="T10" s="11" t="s">
        <v>366</v>
      </c>
      <c r="U10" s="11" t="s">
        <v>367</v>
      </c>
      <c r="V10" s="11" t="str">
        <f t="shared" si="2"/>
        <v>Yes</v>
      </c>
      <c r="W10" s="11" t="s">
        <v>37</v>
      </c>
      <c r="X10" s="11" t="s">
        <v>42</v>
      </c>
      <c r="Y10" s="11" t="s">
        <v>297</v>
      </c>
      <c r="AX10" s="11" t="s">
        <v>368</v>
      </c>
    </row>
    <row r="11" spans="1:50" x14ac:dyDescent="0.2">
      <c r="D11" s="12"/>
      <c r="H11" s="1"/>
      <c r="I11" s="1"/>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10" xr:uid="{00000000-0002-0000-0400-000000000000}">
      <formula1>W5:Y5</formula1>
    </dataValidation>
    <dataValidation type="custom" allowBlank="1" showInputMessage="1" showErrorMessage="1" prompt="Invalid entry - Item cannot be more than 4000 characters." sqref="C5:C10 F5:F10" xr:uid="{00000000-0002-0000-0400-000001000000}">
      <formula1>LTE(LEN(C5),(4000))</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000"/>
  <sheetViews>
    <sheetView showGridLines="0" workbookViewId="0">
      <pane ySplit="4" topLeftCell="A8"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13</v>
      </c>
      <c r="B1" s="30"/>
      <c r="C1" s="30"/>
      <c r="D1" s="30"/>
      <c r="E1" s="30"/>
      <c r="F1" s="31"/>
      <c r="H1" s="1"/>
      <c r="I1" s="1"/>
      <c r="Q1" s="11">
        <f>SUM(Q5:Q15)</f>
        <v>0</v>
      </c>
      <c r="U1" s="11">
        <f>COUNTA(U5:U15)</f>
        <v>11</v>
      </c>
      <c r="V1" s="11">
        <f>COUNTIF(V5:V15,"*?") + COUNT(V5:V15)</f>
        <v>11</v>
      </c>
      <c r="W1" s="11">
        <f t="shared" ref="W1:X1" si="0">COUNTA(E5:E15)</f>
        <v>0</v>
      </c>
      <c r="X1" s="11">
        <f t="shared" si="0"/>
        <v>0</v>
      </c>
    </row>
    <row r="2" spans="1:50" ht="32" x14ac:dyDescent="0.2">
      <c r="A2" s="32" t="s">
        <v>369</v>
      </c>
      <c r="B2" s="33"/>
      <c r="C2" s="33"/>
      <c r="D2" s="33"/>
      <c r="E2" s="33"/>
      <c r="F2" s="33"/>
      <c r="H2" s="1"/>
      <c r="I2" s="1"/>
      <c r="P2" s="1" t="s">
        <v>369</v>
      </c>
    </row>
    <row r="3" spans="1:50" x14ac:dyDescent="0.2">
      <c r="B3" s="11" t="str">
        <f>"Answered: "&amp;V1&amp;"/"&amp;U1</f>
        <v>Answered: 11/11</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51" x14ac:dyDescent="0.2">
      <c r="A5" s="14" t="s">
        <v>370</v>
      </c>
      <c r="B5" s="15" t="s">
        <v>37</v>
      </c>
      <c r="C5" s="16" t="s">
        <v>8</v>
      </c>
      <c r="D5" s="17" t="s">
        <v>8</v>
      </c>
      <c r="E5" s="14"/>
      <c r="F5" s="18"/>
      <c r="H5" s="1"/>
      <c r="I5" s="1"/>
      <c r="Q5" s="11">
        <f t="shared" ref="Q5:Q15" si="1">IF(OR(OR(AND(R5="True",B5=""),AND(S5="True",C5=""),AND(X5="True",D5="")),AND(E5&lt;&gt;"",F5="") ),1,0)</f>
        <v>0</v>
      </c>
      <c r="R5" s="11" t="s">
        <v>38</v>
      </c>
      <c r="S5" s="11" t="s">
        <v>39</v>
      </c>
      <c r="T5" s="11" t="s">
        <v>371</v>
      </c>
      <c r="U5" s="11" t="s">
        <v>372</v>
      </c>
      <c r="V5" s="11" t="str">
        <f t="shared" ref="V5:V15" si="2">IF(B5&lt;&gt;"",B5,"")</f>
        <v>Yes</v>
      </c>
      <c r="W5" s="11" t="s">
        <v>37</v>
      </c>
      <c r="X5" s="11" t="s">
        <v>42</v>
      </c>
      <c r="Y5" s="11" t="s">
        <v>297</v>
      </c>
      <c r="AX5" s="11" t="s">
        <v>373</v>
      </c>
    </row>
    <row r="6" spans="1:50" ht="34" x14ac:dyDescent="0.2">
      <c r="A6" s="14" t="s">
        <v>374</v>
      </c>
      <c r="B6" s="15" t="s">
        <v>37</v>
      </c>
      <c r="C6" s="16" t="s">
        <v>8</v>
      </c>
      <c r="D6" s="17" t="s">
        <v>8</v>
      </c>
      <c r="E6" s="14"/>
      <c r="F6" s="18"/>
      <c r="H6" s="1"/>
      <c r="I6" s="1"/>
      <c r="Q6" s="11">
        <f t="shared" si="1"/>
        <v>0</v>
      </c>
      <c r="R6" s="11" t="s">
        <v>38</v>
      </c>
      <c r="S6" s="11" t="s">
        <v>39</v>
      </c>
      <c r="T6" s="11" t="s">
        <v>375</v>
      </c>
      <c r="U6" s="11" t="s">
        <v>376</v>
      </c>
      <c r="V6" s="11" t="str">
        <f t="shared" si="2"/>
        <v>Yes</v>
      </c>
      <c r="W6" s="11" t="s">
        <v>37</v>
      </c>
      <c r="X6" s="11" t="s">
        <v>42</v>
      </c>
      <c r="Y6" s="11" t="s">
        <v>297</v>
      </c>
      <c r="AX6" s="11" t="s">
        <v>377</v>
      </c>
    </row>
    <row r="7" spans="1:50" ht="34" x14ac:dyDescent="0.2">
      <c r="A7" s="14" t="s">
        <v>378</v>
      </c>
      <c r="B7" s="15" t="s">
        <v>37</v>
      </c>
      <c r="C7" s="16" t="s">
        <v>8</v>
      </c>
      <c r="D7" s="17" t="s">
        <v>8</v>
      </c>
      <c r="E7" s="14"/>
      <c r="F7" s="18"/>
      <c r="H7" s="1"/>
      <c r="I7" s="1"/>
      <c r="Q7" s="11">
        <f t="shared" si="1"/>
        <v>0</v>
      </c>
      <c r="R7" s="11" t="s">
        <v>38</v>
      </c>
      <c r="S7" s="11" t="s">
        <v>39</v>
      </c>
      <c r="T7" s="11" t="s">
        <v>379</v>
      </c>
      <c r="U7" s="11" t="s">
        <v>380</v>
      </c>
      <c r="V7" s="11" t="str">
        <f t="shared" si="2"/>
        <v>Yes</v>
      </c>
      <c r="W7" s="11" t="s">
        <v>37</v>
      </c>
      <c r="X7" s="11" t="s">
        <v>42</v>
      </c>
      <c r="Y7" s="11" t="s">
        <v>297</v>
      </c>
      <c r="AX7" s="11" t="s">
        <v>381</v>
      </c>
    </row>
    <row r="8" spans="1:50" ht="51" x14ac:dyDescent="0.2">
      <c r="A8" s="14" t="s">
        <v>382</v>
      </c>
      <c r="B8" s="15" t="s">
        <v>37</v>
      </c>
      <c r="C8" s="16" t="s">
        <v>8</v>
      </c>
      <c r="D8" s="17" t="s">
        <v>8</v>
      </c>
      <c r="E8" s="14"/>
      <c r="F8" s="18"/>
      <c r="H8" s="1"/>
      <c r="I8" s="1"/>
      <c r="Q8" s="11">
        <f t="shared" si="1"/>
        <v>0</v>
      </c>
      <c r="R8" s="11" t="s">
        <v>38</v>
      </c>
      <c r="S8" s="11" t="s">
        <v>39</v>
      </c>
      <c r="T8" s="11" t="s">
        <v>383</v>
      </c>
      <c r="U8" s="11" t="s">
        <v>384</v>
      </c>
      <c r="V8" s="11" t="str">
        <f t="shared" si="2"/>
        <v>Yes</v>
      </c>
      <c r="W8" s="11" t="s">
        <v>37</v>
      </c>
      <c r="X8" s="11" t="s">
        <v>42</v>
      </c>
      <c r="Y8" s="11" t="s">
        <v>297</v>
      </c>
      <c r="AX8" s="11" t="s">
        <v>385</v>
      </c>
    </row>
    <row r="9" spans="1:50" ht="34" x14ac:dyDescent="0.2">
      <c r="A9" s="14" t="s">
        <v>386</v>
      </c>
      <c r="B9" s="15" t="s">
        <v>37</v>
      </c>
      <c r="C9" s="16" t="s">
        <v>8</v>
      </c>
      <c r="D9" s="17" t="s">
        <v>8</v>
      </c>
      <c r="E9" s="14"/>
      <c r="F9" s="18"/>
      <c r="H9" s="1"/>
      <c r="I9" s="1"/>
      <c r="Q9" s="11">
        <f t="shared" si="1"/>
        <v>0</v>
      </c>
      <c r="R9" s="11" t="s">
        <v>38</v>
      </c>
      <c r="S9" s="11" t="s">
        <v>39</v>
      </c>
      <c r="T9" s="11" t="s">
        <v>387</v>
      </c>
      <c r="U9" s="11" t="s">
        <v>388</v>
      </c>
      <c r="V9" s="11" t="str">
        <f t="shared" si="2"/>
        <v>Yes</v>
      </c>
      <c r="W9" s="11" t="s">
        <v>37</v>
      </c>
      <c r="X9" s="11" t="s">
        <v>42</v>
      </c>
      <c r="Y9" s="11" t="s">
        <v>297</v>
      </c>
      <c r="AX9" s="11" t="s">
        <v>389</v>
      </c>
    </row>
    <row r="10" spans="1:50" ht="34" x14ac:dyDescent="0.2">
      <c r="A10" s="14" t="s">
        <v>390</v>
      </c>
      <c r="B10" s="15" t="s">
        <v>37</v>
      </c>
      <c r="C10" s="16" t="s">
        <v>8</v>
      </c>
      <c r="D10" s="17" t="s">
        <v>8</v>
      </c>
      <c r="E10" s="14"/>
      <c r="F10" s="18"/>
      <c r="H10" s="1"/>
      <c r="I10" s="1"/>
      <c r="Q10" s="11">
        <f t="shared" si="1"/>
        <v>0</v>
      </c>
      <c r="R10" s="11" t="s">
        <v>38</v>
      </c>
      <c r="S10" s="11" t="s">
        <v>39</v>
      </c>
      <c r="T10" s="11" t="s">
        <v>391</v>
      </c>
      <c r="U10" s="11" t="s">
        <v>392</v>
      </c>
      <c r="V10" s="11" t="str">
        <f t="shared" si="2"/>
        <v>Yes</v>
      </c>
      <c r="W10" s="11" t="s">
        <v>37</v>
      </c>
      <c r="X10" s="11" t="s">
        <v>42</v>
      </c>
      <c r="Y10" s="11" t="s">
        <v>297</v>
      </c>
      <c r="AX10" s="11" t="s">
        <v>393</v>
      </c>
    </row>
    <row r="11" spans="1:50" ht="34" x14ac:dyDescent="0.2">
      <c r="A11" s="14" t="s">
        <v>394</v>
      </c>
      <c r="B11" s="15" t="s">
        <v>37</v>
      </c>
      <c r="C11" s="16" t="s">
        <v>8</v>
      </c>
      <c r="D11" s="17" t="s">
        <v>8</v>
      </c>
      <c r="E11" s="14"/>
      <c r="F11" s="18"/>
      <c r="H11" s="1"/>
      <c r="I11" s="1"/>
      <c r="Q11" s="11">
        <f t="shared" si="1"/>
        <v>0</v>
      </c>
      <c r="R11" s="11" t="s">
        <v>38</v>
      </c>
      <c r="S11" s="11" t="s">
        <v>39</v>
      </c>
      <c r="T11" s="11" t="s">
        <v>395</v>
      </c>
      <c r="U11" s="11" t="s">
        <v>396</v>
      </c>
      <c r="V11" s="11" t="str">
        <f t="shared" si="2"/>
        <v>Yes</v>
      </c>
      <c r="W11" s="11" t="s">
        <v>37</v>
      </c>
      <c r="X11" s="11" t="s">
        <v>42</v>
      </c>
      <c r="Y11" s="11" t="s">
        <v>297</v>
      </c>
      <c r="AX11" s="11" t="s">
        <v>397</v>
      </c>
    </row>
    <row r="12" spans="1:50" ht="51" x14ac:dyDescent="0.2">
      <c r="A12" s="14" t="s">
        <v>398</v>
      </c>
      <c r="B12" s="15" t="s">
        <v>37</v>
      </c>
      <c r="C12" s="16" t="s">
        <v>8</v>
      </c>
      <c r="D12" s="17" t="s">
        <v>8</v>
      </c>
      <c r="E12" s="14"/>
      <c r="F12" s="18"/>
      <c r="H12" s="1"/>
      <c r="I12" s="1"/>
      <c r="Q12" s="11">
        <f t="shared" si="1"/>
        <v>0</v>
      </c>
      <c r="R12" s="11" t="s">
        <v>38</v>
      </c>
      <c r="S12" s="11" t="s">
        <v>39</v>
      </c>
      <c r="T12" s="11" t="s">
        <v>399</v>
      </c>
      <c r="U12" s="11" t="s">
        <v>400</v>
      </c>
      <c r="V12" s="11" t="str">
        <f t="shared" si="2"/>
        <v>Yes</v>
      </c>
      <c r="W12" s="11" t="s">
        <v>37</v>
      </c>
      <c r="X12" s="11" t="s">
        <v>42</v>
      </c>
      <c r="Y12" s="11" t="s">
        <v>297</v>
      </c>
      <c r="AX12" s="11" t="s">
        <v>401</v>
      </c>
    </row>
    <row r="13" spans="1:50" ht="68" x14ac:dyDescent="0.2">
      <c r="A13" s="14" t="s">
        <v>402</v>
      </c>
      <c r="B13" s="15" t="s">
        <v>37</v>
      </c>
      <c r="C13" s="16" t="s">
        <v>8</v>
      </c>
      <c r="D13" s="17" t="s">
        <v>8</v>
      </c>
      <c r="E13" s="14"/>
      <c r="F13" s="18"/>
      <c r="H13" s="1"/>
      <c r="I13" s="1"/>
      <c r="Q13" s="11">
        <f t="shared" si="1"/>
        <v>0</v>
      </c>
      <c r="R13" s="11" t="s">
        <v>38</v>
      </c>
      <c r="S13" s="11" t="s">
        <v>39</v>
      </c>
      <c r="T13" s="11" t="s">
        <v>403</v>
      </c>
      <c r="U13" s="11" t="s">
        <v>404</v>
      </c>
      <c r="V13" s="11" t="str">
        <f t="shared" si="2"/>
        <v>Yes</v>
      </c>
      <c r="W13" s="11" t="s">
        <v>37</v>
      </c>
      <c r="X13" s="11" t="s">
        <v>42</v>
      </c>
      <c r="Y13" s="11" t="s">
        <v>297</v>
      </c>
      <c r="AX13" s="11" t="s">
        <v>405</v>
      </c>
    </row>
    <row r="14" spans="1:50" ht="51" x14ac:dyDescent="0.2">
      <c r="A14" s="14" t="s">
        <v>406</v>
      </c>
      <c r="B14" s="15" t="s">
        <v>37</v>
      </c>
      <c r="C14" s="16" t="s">
        <v>8</v>
      </c>
      <c r="D14" s="17" t="s">
        <v>8</v>
      </c>
      <c r="E14" s="14"/>
      <c r="F14" s="18"/>
      <c r="H14" s="1"/>
      <c r="I14" s="1"/>
      <c r="Q14" s="11">
        <f t="shared" si="1"/>
        <v>0</v>
      </c>
      <c r="R14" s="11" t="s">
        <v>38</v>
      </c>
      <c r="S14" s="11" t="s">
        <v>39</v>
      </c>
      <c r="T14" s="11" t="s">
        <v>407</v>
      </c>
      <c r="U14" s="11" t="s">
        <v>408</v>
      </c>
      <c r="V14" s="11" t="str">
        <f t="shared" si="2"/>
        <v>Yes</v>
      </c>
      <c r="W14" s="11" t="s">
        <v>37</v>
      </c>
      <c r="X14" s="11" t="s">
        <v>42</v>
      </c>
      <c r="Y14" s="11" t="s">
        <v>297</v>
      </c>
      <c r="AX14" s="11" t="s">
        <v>409</v>
      </c>
    </row>
    <row r="15" spans="1:50" ht="34" x14ac:dyDescent="0.2">
      <c r="A15" s="14" t="s">
        <v>410</v>
      </c>
      <c r="B15" s="15" t="s">
        <v>37</v>
      </c>
      <c r="C15" s="16" t="s">
        <v>8</v>
      </c>
      <c r="D15" s="17" t="s">
        <v>8</v>
      </c>
      <c r="E15" s="14"/>
      <c r="F15" s="18"/>
      <c r="H15" s="1"/>
      <c r="I15" s="1"/>
      <c r="Q15" s="11">
        <f t="shared" si="1"/>
        <v>0</v>
      </c>
      <c r="R15" s="11" t="s">
        <v>38</v>
      </c>
      <c r="S15" s="11" t="s">
        <v>39</v>
      </c>
      <c r="T15" s="11" t="s">
        <v>411</v>
      </c>
      <c r="U15" s="11" t="s">
        <v>412</v>
      </c>
      <c r="V15" s="11" t="str">
        <f t="shared" si="2"/>
        <v>Yes</v>
      </c>
      <c r="W15" s="11" t="s">
        <v>37</v>
      </c>
      <c r="X15" s="11" t="s">
        <v>42</v>
      </c>
      <c r="Y15" s="11" t="s">
        <v>297</v>
      </c>
      <c r="AX15" s="11" t="s">
        <v>413</v>
      </c>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15" xr:uid="{00000000-0002-0000-0500-000000000000}">
      <formula1>W5:Y5</formula1>
    </dataValidation>
    <dataValidation type="custom" allowBlank="1" showInputMessage="1" showErrorMessage="1" prompt="Invalid entry - Item cannot be more than 4000 characters." sqref="C5:C15 F5:F15" xr:uid="{00000000-0002-0000-0500-000001000000}">
      <formula1>LTE(LEN(C5),(4000))</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000"/>
  <sheetViews>
    <sheetView showGridLines="0" workbookViewId="0">
      <pane ySplit="4" topLeftCell="A42" activePane="bottomLeft" state="frozen"/>
      <selection pane="bottomLeft" activeCell="B16" sqref="B1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14</v>
      </c>
      <c r="B1" s="30"/>
      <c r="C1" s="30"/>
      <c r="D1" s="30"/>
      <c r="E1" s="30"/>
      <c r="F1" s="31"/>
      <c r="H1" s="1"/>
      <c r="I1" s="1"/>
      <c r="Q1" s="11">
        <f>SUM(Q5:Q61)</f>
        <v>0</v>
      </c>
      <c r="U1" s="11">
        <f>COUNTA(U5:U61)</f>
        <v>57</v>
      </c>
      <c r="V1" s="11">
        <f>COUNTIF(V5:V61,"*?") + COUNT(V5:V61)</f>
        <v>57</v>
      </c>
      <c r="W1" s="11">
        <f t="shared" ref="W1:X1" si="0">COUNTA(E5:E61)</f>
        <v>0</v>
      </c>
      <c r="X1" s="11">
        <f t="shared" si="0"/>
        <v>0</v>
      </c>
    </row>
    <row r="2" spans="1:50" ht="16" x14ac:dyDescent="0.2">
      <c r="A2" s="32" t="s">
        <v>414</v>
      </c>
      <c r="B2" s="33"/>
      <c r="C2" s="33"/>
      <c r="D2" s="33"/>
      <c r="E2" s="33"/>
      <c r="F2" s="33"/>
      <c r="H2" s="1"/>
      <c r="I2" s="1"/>
      <c r="P2" s="1" t="s">
        <v>414</v>
      </c>
    </row>
    <row r="3" spans="1:50" x14ac:dyDescent="0.2">
      <c r="B3" s="11" t="str">
        <f>"Answered: "&amp;V1&amp;"/"&amp;U1</f>
        <v>Answered: 57/57</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51" x14ac:dyDescent="0.2">
      <c r="A5" s="14" t="s">
        <v>415</v>
      </c>
      <c r="B5" s="15" t="s">
        <v>37</v>
      </c>
      <c r="C5" s="16" t="s">
        <v>8</v>
      </c>
      <c r="D5" s="17" t="s">
        <v>8</v>
      </c>
      <c r="E5" s="14"/>
      <c r="F5" s="18"/>
      <c r="H5" s="1"/>
      <c r="I5" s="1"/>
      <c r="Q5" s="11">
        <f t="shared" ref="Q5:Q61" si="1">IF(OR(OR(AND(R5="True",B5=""),AND(S5="True",C5=""),AND(X5="True",D5="")),AND(E5&lt;&gt;"",F5="") ),1,0)</f>
        <v>0</v>
      </c>
      <c r="R5" s="11" t="s">
        <v>38</v>
      </c>
      <c r="S5" s="11" t="s">
        <v>39</v>
      </c>
      <c r="T5" s="11" t="s">
        <v>416</v>
      </c>
      <c r="U5" s="11" t="s">
        <v>417</v>
      </c>
      <c r="V5" s="11" t="str">
        <f t="shared" ref="V5:V61" si="2">IF(B5&lt;&gt;"",B5,"")</f>
        <v>Yes</v>
      </c>
      <c r="W5" s="11" t="s">
        <v>37</v>
      </c>
      <c r="X5" s="11" t="s">
        <v>42</v>
      </c>
      <c r="Y5" s="11" t="s">
        <v>297</v>
      </c>
      <c r="AX5" s="11" t="s">
        <v>418</v>
      </c>
    </row>
    <row r="6" spans="1:50" ht="34" x14ac:dyDescent="0.2">
      <c r="A6" s="14" t="s">
        <v>419</v>
      </c>
      <c r="B6" s="15" t="s">
        <v>37</v>
      </c>
      <c r="C6" s="16" t="s">
        <v>8</v>
      </c>
      <c r="D6" s="17" t="s">
        <v>8</v>
      </c>
      <c r="E6" s="14"/>
      <c r="F6" s="18"/>
      <c r="H6" s="1"/>
      <c r="I6" s="1"/>
      <c r="Q6" s="11">
        <f t="shared" si="1"/>
        <v>0</v>
      </c>
      <c r="R6" s="11" t="s">
        <v>38</v>
      </c>
      <c r="S6" s="11" t="s">
        <v>39</v>
      </c>
      <c r="T6" s="11" t="s">
        <v>420</v>
      </c>
      <c r="U6" s="11" t="s">
        <v>421</v>
      </c>
      <c r="V6" s="11" t="str">
        <f t="shared" si="2"/>
        <v>Yes</v>
      </c>
      <c r="W6" s="11" t="s">
        <v>37</v>
      </c>
      <c r="X6" s="11" t="s">
        <v>42</v>
      </c>
      <c r="Y6" s="11" t="s">
        <v>297</v>
      </c>
      <c r="AX6" s="11" t="s">
        <v>422</v>
      </c>
    </row>
    <row r="7" spans="1:50" ht="34" x14ac:dyDescent="0.2">
      <c r="A7" s="14" t="s">
        <v>423</v>
      </c>
      <c r="B7" s="15" t="s">
        <v>37</v>
      </c>
      <c r="C7" s="16" t="s">
        <v>8</v>
      </c>
      <c r="D7" s="17" t="s">
        <v>8</v>
      </c>
      <c r="E7" s="14"/>
      <c r="F7" s="18"/>
      <c r="H7" s="1"/>
      <c r="I7" s="1"/>
      <c r="Q7" s="11">
        <f t="shared" si="1"/>
        <v>0</v>
      </c>
      <c r="R7" s="11" t="s">
        <v>38</v>
      </c>
      <c r="S7" s="11" t="s">
        <v>39</v>
      </c>
      <c r="T7" s="11" t="s">
        <v>424</v>
      </c>
      <c r="U7" s="11" t="s">
        <v>425</v>
      </c>
      <c r="V7" s="11" t="str">
        <f t="shared" si="2"/>
        <v>Yes</v>
      </c>
      <c r="W7" s="11" t="s">
        <v>37</v>
      </c>
      <c r="X7" s="11" t="s">
        <v>42</v>
      </c>
      <c r="Y7" s="11" t="s">
        <v>297</v>
      </c>
      <c r="AX7" s="11" t="s">
        <v>426</v>
      </c>
    </row>
    <row r="8" spans="1:50" ht="34" x14ac:dyDescent="0.2">
      <c r="A8" s="14" t="s">
        <v>427</v>
      </c>
      <c r="B8" s="15" t="s">
        <v>37</v>
      </c>
      <c r="C8" s="16" t="s">
        <v>8</v>
      </c>
      <c r="D8" s="17" t="s">
        <v>8</v>
      </c>
      <c r="E8" s="14"/>
      <c r="F8" s="18"/>
      <c r="H8" s="1"/>
      <c r="I8" s="1"/>
      <c r="Q8" s="11">
        <f t="shared" si="1"/>
        <v>0</v>
      </c>
      <c r="R8" s="11" t="s">
        <v>38</v>
      </c>
      <c r="S8" s="11" t="s">
        <v>39</v>
      </c>
      <c r="T8" s="11" t="s">
        <v>428</v>
      </c>
      <c r="U8" s="11" t="s">
        <v>429</v>
      </c>
      <c r="V8" s="11" t="str">
        <f t="shared" si="2"/>
        <v>Yes</v>
      </c>
      <c r="W8" s="11" t="s">
        <v>37</v>
      </c>
      <c r="X8" s="11" t="s">
        <v>42</v>
      </c>
      <c r="Y8" s="11" t="s">
        <v>297</v>
      </c>
      <c r="AX8" s="11" t="s">
        <v>430</v>
      </c>
    </row>
    <row r="9" spans="1:50" ht="85" x14ac:dyDescent="0.2">
      <c r="A9" s="14" t="s">
        <v>431</v>
      </c>
      <c r="B9" s="15" t="s">
        <v>37</v>
      </c>
      <c r="C9" s="16" t="s">
        <v>8</v>
      </c>
      <c r="D9" s="17" t="s">
        <v>8</v>
      </c>
      <c r="E9" s="14"/>
      <c r="F9" s="18"/>
      <c r="H9" s="1"/>
      <c r="I9" s="1"/>
      <c r="Q9" s="11">
        <f t="shared" si="1"/>
        <v>0</v>
      </c>
      <c r="R9" s="11" t="s">
        <v>38</v>
      </c>
      <c r="S9" s="11" t="s">
        <v>39</v>
      </c>
      <c r="T9" s="11" t="s">
        <v>432</v>
      </c>
      <c r="U9" s="11" t="s">
        <v>433</v>
      </c>
      <c r="V9" s="11" t="str">
        <f t="shared" si="2"/>
        <v>Yes</v>
      </c>
      <c r="W9" s="11" t="s">
        <v>37</v>
      </c>
      <c r="X9" s="11" t="s">
        <v>42</v>
      </c>
      <c r="Y9" s="11" t="s">
        <v>297</v>
      </c>
      <c r="AX9" s="11" t="s">
        <v>434</v>
      </c>
    </row>
    <row r="10" spans="1:50" ht="17" x14ac:dyDescent="0.2">
      <c r="A10" s="14" t="s">
        <v>435</v>
      </c>
      <c r="B10" s="15" t="s">
        <v>37</v>
      </c>
      <c r="C10" s="16" t="s">
        <v>8</v>
      </c>
      <c r="D10" s="17" t="s">
        <v>8</v>
      </c>
      <c r="E10" s="14"/>
      <c r="F10" s="18"/>
      <c r="H10" s="1"/>
      <c r="I10" s="1"/>
      <c r="Q10" s="11">
        <f t="shared" si="1"/>
        <v>0</v>
      </c>
      <c r="R10" s="11" t="s">
        <v>38</v>
      </c>
      <c r="S10" s="11" t="s">
        <v>39</v>
      </c>
      <c r="T10" s="11" t="s">
        <v>436</v>
      </c>
      <c r="U10" s="11" t="s">
        <v>437</v>
      </c>
      <c r="V10" s="11" t="str">
        <f t="shared" si="2"/>
        <v>Yes</v>
      </c>
      <c r="W10" s="11" t="s">
        <v>37</v>
      </c>
      <c r="X10" s="11" t="s">
        <v>42</v>
      </c>
      <c r="Y10" s="11" t="s">
        <v>297</v>
      </c>
      <c r="AX10" s="11" t="s">
        <v>438</v>
      </c>
    </row>
    <row r="11" spans="1:50" ht="34" x14ac:dyDescent="0.2">
      <c r="A11" s="14" t="s">
        <v>439</v>
      </c>
      <c r="B11" s="15" t="s">
        <v>37</v>
      </c>
      <c r="C11" s="16" t="s">
        <v>8</v>
      </c>
      <c r="D11" s="17" t="s">
        <v>8</v>
      </c>
      <c r="E11" s="14"/>
      <c r="F11" s="18"/>
      <c r="H11" s="1"/>
      <c r="I11" s="1"/>
      <c r="Q11" s="11">
        <f t="shared" si="1"/>
        <v>0</v>
      </c>
      <c r="R11" s="11" t="s">
        <v>38</v>
      </c>
      <c r="S11" s="11" t="s">
        <v>39</v>
      </c>
      <c r="T11" s="11" t="s">
        <v>440</v>
      </c>
      <c r="U11" s="11" t="s">
        <v>441</v>
      </c>
      <c r="V11" s="11" t="str">
        <f t="shared" si="2"/>
        <v>Yes</v>
      </c>
      <c r="W11" s="11" t="s">
        <v>37</v>
      </c>
      <c r="X11" s="11" t="s">
        <v>42</v>
      </c>
      <c r="Y11" s="11" t="s">
        <v>297</v>
      </c>
      <c r="AX11" s="11" t="s">
        <v>442</v>
      </c>
    </row>
    <row r="12" spans="1:50" ht="17" x14ac:dyDescent="0.2">
      <c r="A12" s="14" t="s">
        <v>443</v>
      </c>
      <c r="B12" s="15" t="s">
        <v>37</v>
      </c>
      <c r="C12" s="16" t="s">
        <v>8</v>
      </c>
      <c r="D12" s="17" t="s">
        <v>8</v>
      </c>
      <c r="E12" s="14"/>
      <c r="F12" s="18"/>
      <c r="H12" s="1"/>
      <c r="I12" s="1"/>
      <c r="Q12" s="11">
        <f t="shared" si="1"/>
        <v>0</v>
      </c>
      <c r="R12" s="11" t="s">
        <v>38</v>
      </c>
      <c r="S12" s="11" t="s">
        <v>39</v>
      </c>
      <c r="T12" s="11" t="s">
        <v>444</v>
      </c>
      <c r="U12" s="11" t="s">
        <v>445</v>
      </c>
      <c r="V12" s="11" t="str">
        <f t="shared" si="2"/>
        <v>Yes</v>
      </c>
      <c r="W12" s="11" t="s">
        <v>37</v>
      </c>
      <c r="X12" s="11" t="s">
        <v>42</v>
      </c>
      <c r="Y12" s="11" t="s">
        <v>297</v>
      </c>
      <c r="AX12" s="11" t="s">
        <v>446</v>
      </c>
    </row>
    <row r="13" spans="1:50" ht="34" x14ac:dyDescent="0.2">
      <c r="A13" s="14" t="s">
        <v>447</v>
      </c>
      <c r="B13" s="15" t="s">
        <v>37</v>
      </c>
      <c r="C13" s="16" t="s">
        <v>8</v>
      </c>
      <c r="D13" s="17" t="s">
        <v>8</v>
      </c>
      <c r="E13" s="14"/>
      <c r="F13" s="18"/>
      <c r="H13" s="1"/>
      <c r="I13" s="1"/>
      <c r="Q13" s="11">
        <f t="shared" si="1"/>
        <v>0</v>
      </c>
      <c r="R13" s="11" t="s">
        <v>38</v>
      </c>
      <c r="S13" s="11" t="s">
        <v>39</v>
      </c>
      <c r="T13" s="11" t="s">
        <v>448</v>
      </c>
      <c r="U13" s="11" t="s">
        <v>449</v>
      </c>
      <c r="V13" s="11" t="str">
        <f t="shared" si="2"/>
        <v>Yes</v>
      </c>
      <c r="W13" s="11" t="s">
        <v>37</v>
      </c>
      <c r="X13" s="11" t="s">
        <v>42</v>
      </c>
      <c r="Y13" s="11" t="s">
        <v>297</v>
      </c>
      <c r="AX13" s="11" t="s">
        <v>450</v>
      </c>
    </row>
    <row r="14" spans="1:50" ht="17" x14ac:dyDescent="0.2">
      <c r="A14" s="14" t="s">
        <v>451</v>
      </c>
      <c r="B14" s="15" t="s">
        <v>37</v>
      </c>
      <c r="C14" s="16" t="s">
        <v>8</v>
      </c>
      <c r="D14" s="17" t="s">
        <v>8</v>
      </c>
      <c r="E14" s="14"/>
      <c r="F14" s="18"/>
      <c r="H14" s="1"/>
      <c r="I14" s="1"/>
      <c r="Q14" s="11">
        <f t="shared" si="1"/>
        <v>0</v>
      </c>
      <c r="R14" s="11" t="s">
        <v>38</v>
      </c>
      <c r="S14" s="11" t="s">
        <v>39</v>
      </c>
      <c r="T14" s="11" t="s">
        <v>452</v>
      </c>
      <c r="U14" s="11" t="s">
        <v>453</v>
      </c>
      <c r="V14" s="11" t="str">
        <f t="shared" si="2"/>
        <v>Yes</v>
      </c>
      <c r="W14" s="11" t="s">
        <v>37</v>
      </c>
      <c r="X14" s="11" t="s">
        <v>42</v>
      </c>
      <c r="Y14" s="11" t="s">
        <v>297</v>
      </c>
      <c r="AX14" s="11" t="s">
        <v>454</v>
      </c>
    </row>
    <row r="15" spans="1:50" ht="17" x14ac:dyDescent="0.2">
      <c r="A15" s="14" t="s">
        <v>455</v>
      </c>
      <c r="B15" s="15" t="s">
        <v>42</v>
      </c>
      <c r="C15" s="16" t="s">
        <v>8</v>
      </c>
      <c r="D15" s="17" t="s">
        <v>8</v>
      </c>
      <c r="E15" s="14"/>
      <c r="F15" s="18"/>
      <c r="H15" s="1"/>
      <c r="I15" s="1"/>
      <c r="Q15" s="11">
        <f t="shared" si="1"/>
        <v>0</v>
      </c>
      <c r="R15" s="11" t="s">
        <v>38</v>
      </c>
      <c r="S15" s="11" t="s">
        <v>39</v>
      </c>
      <c r="T15" s="11" t="s">
        <v>456</v>
      </c>
      <c r="U15" s="11" t="s">
        <v>457</v>
      </c>
      <c r="V15" s="11" t="str">
        <f t="shared" si="2"/>
        <v>No</v>
      </c>
      <c r="W15" s="11" t="s">
        <v>37</v>
      </c>
      <c r="X15" s="11" t="s">
        <v>42</v>
      </c>
      <c r="Y15" s="11" t="s">
        <v>297</v>
      </c>
      <c r="AX15" s="11" t="s">
        <v>458</v>
      </c>
    </row>
    <row r="16" spans="1:50" ht="51" x14ac:dyDescent="0.2">
      <c r="A16" s="14" t="s">
        <v>459</v>
      </c>
      <c r="B16" s="15" t="s">
        <v>297</v>
      </c>
      <c r="C16" s="16" t="s">
        <v>8</v>
      </c>
      <c r="D16" s="17" t="s">
        <v>8</v>
      </c>
      <c r="E16" s="14"/>
      <c r="F16" s="18"/>
      <c r="H16" s="1"/>
      <c r="I16" s="1"/>
      <c r="Q16" s="11">
        <f t="shared" si="1"/>
        <v>0</v>
      </c>
      <c r="R16" s="11" t="s">
        <v>38</v>
      </c>
      <c r="S16" s="11" t="s">
        <v>39</v>
      </c>
      <c r="T16" s="11" t="s">
        <v>460</v>
      </c>
      <c r="U16" s="11" t="s">
        <v>461</v>
      </c>
      <c r="V16" s="11" t="str">
        <f t="shared" si="2"/>
        <v>N/A</v>
      </c>
      <c r="W16" s="11" t="s">
        <v>37</v>
      </c>
      <c r="X16" s="11" t="s">
        <v>42</v>
      </c>
      <c r="Y16" s="11" t="s">
        <v>297</v>
      </c>
      <c r="AX16" s="11" t="s">
        <v>462</v>
      </c>
    </row>
    <row r="17" spans="1:50" ht="17" x14ac:dyDescent="0.2">
      <c r="A17" s="14" t="s">
        <v>463</v>
      </c>
      <c r="B17" s="15" t="s">
        <v>37</v>
      </c>
      <c r="C17" s="16" t="s">
        <v>8</v>
      </c>
      <c r="D17" s="17" t="s">
        <v>8</v>
      </c>
      <c r="E17" s="14"/>
      <c r="F17" s="18"/>
      <c r="H17" s="1"/>
      <c r="I17" s="1"/>
      <c r="Q17" s="11">
        <f t="shared" si="1"/>
        <v>0</v>
      </c>
      <c r="R17" s="11" t="s">
        <v>38</v>
      </c>
      <c r="S17" s="11" t="s">
        <v>39</v>
      </c>
      <c r="T17" s="11" t="s">
        <v>464</v>
      </c>
      <c r="U17" s="11" t="s">
        <v>465</v>
      </c>
      <c r="V17" s="11" t="str">
        <f t="shared" si="2"/>
        <v>Yes</v>
      </c>
      <c r="W17" s="11" t="s">
        <v>37</v>
      </c>
      <c r="X17" s="11" t="s">
        <v>42</v>
      </c>
      <c r="Y17" s="11" t="s">
        <v>297</v>
      </c>
      <c r="AX17" s="11" t="s">
        <v>466</v>
      </c>
    </row>
    <row r="18" spans="1:50" ht="34" x14ac:dyDescent="0.2">
      <c r="A18" s="14" t="s">
        <v>467</v>
      </c>
      <c r="B18" s="15" t="s">
        <v>37</v>
      </c>
      <c r="C18" s="16" t="s">
        <v>8</v>
      </c>
      <c r="D18" s="17" t="s">
        <v>8</v>
      </c>
      <c r="E18" s="14"/>
      <c r="F18" s="18"/>
      <c r="H18" s="1"/>
      <c r="I18" s="1"/>
      <c r="Q18" s="11">
        <f t="shared" si="1"/>
        <v>0</v>
      </c>
      <c r="R18" s="11" t="s">
        <v>38</v>
      </c>
      <c r="S18" s="11" t="s">
        <v>39</v>
      </c>
      <c r="T18" s="11" t="s">
        <v>468</v>
      </c>
      <c r="U18" s="11" t="s">
        <v>469</v>
      </c>
      <c r="V18" s="11" t="str">
        <f t="shared" si="2"/>
        <v>Yes</v>
      </c>
      <c r="W18" s="11" t="s">
        <v>37</v>
      </c>
      <c r="X18" s="11" t="s">
        <v>42</v>
      </c>
      <c r="Y18" s="11" t="s">
        <v>297</v>
      </c>
      <c r="AX18" s="11" t="s">
        <v>470</v>
      </c>
    </row>
    <row r="19" spans="1:50" ht="34" x14ac:dyDescent="0.2">
      <c r="A19" s="14" t="s">
        <v>471</v>
      </c>
      <c r="B19" s="15" t="s">
        <v>37</v>
      </c>
      <c r="C19" s="16" t="s">
        <v>8</v>
      </c>
      <c r="D19" s="17" t="s">
        <v>8</v>
      </c>
      <c r="E19" s="14"/>
      <c r="F19" s="18"/>
      <c r="H19" s="1"/>
      <c r="I19" s="1"/>
      <c r="Q19" s="11">
        <f t="shared" si="1"/>
        <v>0</v>
      </c>
      <c r="R19" s="11" t="s">
        <v>38</v>
      </c>
      <c r="S19" s="11" t="s">
        <v>39</v>
      </c>
      <c r="T19" s="11" t="s">
        <v>472</v>
      </c>
      <c r="U19" s="11" t="s">
        <v>473</v>
      </c>
      <c r="V19" s="11" t="str">
        <f t="shared" si="2"/>
        <v>Yes</v>
      </c>
      <c r="W19" s="11" t="s">
        <v>37</v>
      </c>
      <c r="X19" s="11" t="s">
        <v>42</v>
      </c>
      <c r="Y19" s="11" t="s">
        <v>297</v>
      </c>
      <c r="AX19" s="11" t="s">
        <v>474</v>
      </c>
    </row>
    <row r="20" spans="1:50" ht="34" x14ac:dyDescent="0.2">
      <c r="A20" s="14" t="s">
        <v>475</v>
      </c>
      <c r="B20" s="15" t="s">
        <v>37</v>
      </c>
      <c r="C20" s="16" t="s">
        <v>8</v>
      </c>
      <c r="D20" s="17" t="s">
        <v>8</v>
      </c>
      <c r="E20" s="14"/>
      <c r="F20" s="18"/>
      <c r="H20" s="1"/>
      <c r="I20" s="1"/>
      <c r="Q20" s="11">
        <f t="shared" si="1"/>
        <v>0</v>
      </c>
      <c r="R20" s="11" t="s">
        <v>38</v>
      </c>
      <c r="S20" s="11" t="s">
        <v>39</v>
      </c>
      <c r="T20" s="11" t="s">
        <v>476</v>
      </c>
      <c r="U20" s="11" t="s">
        <v>477</v>
      </c>
      <c r="V20" s="11" t="str">
        <f t="shared" si="2"/>
        <v>Yes</v>
      </c>
      <c r="W20" s="11" t="s">
        <v>37</v>
      </c>
      <c r="X20" s="11" t="s">
        <v>42</v>
      </c>
      <c r="Y20" s="11" t="s">
        <v>297</v>
      </c>
      <c r="AX20" s="11" t="s">
        <v>478</v>
      </c>
    </row>
    <row r="21" spans="1:50" ht="15.75" customHeight="1" x14ac:dyDescent="0.2">
      <c r="A21" s="14" t="s">
        <v>479</v>
      </c>
      <c r="B21" s="15" t="s">
        <v>37</v>
      </c>
      <c r="C21" s="16" t="s">
        <v>8</v>
      </c>
      <c r="D21" s="17" t="s">
        <v>8</v>
      </c>
      <c r="E21" s="14"/>
      <c r="F21" s="18"/>
      <c r="H21" s="1"/>
      <c r="I21" s="1"/>
      <c r="Q21" s="11">
        <f t="shared" si="1"/>
        <v>0</v>
      </c>
      <c r="R21" s="11" t="s">
        <v>38</v>
      </c>
      <c r="S21" s="11" t="s">
        <v>39</v>
      </c>
      <c r="T21" s="11" t="s">
        <v>480</v>
      </c>
      <c r="U21" s="11" t="s">
        <v>481</v>
      </c>
      <c r="V21" s="11" t="str">
        <f t="shared" si="2"/>
        <v>Yes</v>
      </c>
      <c r="W21" s="11" t="s">
        <v>37</v>
      </c>
      <c r="X21" s="11" t="s">
        <v>42</v>
      </c>
      <c r="Y21" s="11" t="s">
        <v>297</v>
      </c>
      <c r="AX21" s="11" t="s">
        <v>482</v>
      </c>
    </row>
    <row r="22" spans="1:50" ht="15.75" customHeight="1" x14ac:dyDescent="0.2">
      <c r="A22" s="14" t="s">
        <v>483</v>
      </c>
      <c r="B22" s="15" t="s">
        <v>37</v>
      </c>
      <c r="C22" s="16" t="s">
        <v>8</v>
      </c>
      <c r="D22" s="17" t="s">
        <v>8</v>
      </c>
      <c r="E22" s="14"/>
      <c r="F22" s="18"/>
      <c r="H22" s="1"/>
      <c r="I22" s="1"/>
      <c r="Q22" s="11">
        <f t="shared" si="1"/>
        <v>0</v>
      </c>
      <c r="R22" s="11" t="s">
        <v>38</v>
      </c>
      <c r="S22" s="11" t="s">
        <v>39</v>
      </c>
      <c r="T22" s="11" t="s">
        <v>484</v>
      </c>
      <c r="U22" s="11" t="s">
        <v>485</v>
      </c>
      <c r="V22" s="11" t="str">
        <f t="shared" si="2"/>
        <v>Yes</v>
      </c>
      <c r="W22" s="11" t="s">
        <v>37</v>
      </c>
      <c r="X22" s="11" t="s">
        <v>42</v>
      </c>
      <c r="Y22" s="11" t="s">
        <v>297</v>
      </c>
      <c r="AX22" s="11" t="s">
        <v>486</v>
      </c>
    </row>
    <row r="23" spans="1:50" ht="15.75" customHeight="1" x14ac:dyDescent="0.2">
      <c r="A23" s="14" t="s">
        <v>487</v>
      </c>
      <c r="B23" s="15" t="s">
        <v>37</v>
      </c>
      <c r="C23" s="16" t="s">
        <v>8</v>
      </c>
      <c r="D23" s="17" t="s">
        <v>8</v>
      </c>
      <c r="E23" s="14"/>
      <c r="F23" s="18"/>
      <c r="H23" s="1"/>
      <c r="I23" s="1"/>
      <c r="Q23" s="11">
        <f t="shared" si="1"/>
        <v>0</v>
      </c>
      <c r="R23" s="11" t="s">
        <v>38</v>
      </c>
      <c r="S23" s="11" t="s">
        <v>39</v>
      </c>
      <c r="T23" s="11" t="s">
        <v>488</v>
      </c>
      <c r="U23" s="11" t="s">
        <v>489</v>
      </c>
      <c r="V23" s="11" t="str">
        <f t="shared" si="2"/>
        <v>Yes</v>
      </c>
      <c r="W23" s="11" t="s">
        <v>37</v>
      </c>
      <c r="X23" s="11" t="s">
        <v>42</v>
      </c>
      <c r="Y23" s="11" t="s">
        <v>297</v>
      </c>
      <c r="AX23" s="11" t="s">
        <v>490</v>
      </c>
    </row>
    <row r="24" spans="1:50" ht="15.75" customHeight="1" x14ac:dyDescent="0.2">
      <c r="A24" s="14" t="s">
        <v>491</v>
      </c>
      <c r="B24" s="15" t="s">
        <v>42</v>
      </c>
      <c r="C24" s="16" t="s">
        <v>8</v>
      </c>
      <c r="D24" s="17" t="s">
        <v>8</v>
      </c>
      <c r="E24" s="14"/>
      <c r="F24" s="18"/>
      <c r="H24" s="1"/>
      <c r="I24" s="1"/>
      <c r="Q24" s="11">
        <f t="shared" si="1"/>
        <v>0</v>
      </c>
      <c r="R24" s="11" t="s">
        <v>38</v>
      </c>
      <c r="S24" s="11" t="s">
        <v>39</v>
      </c>
      <c r="T24" s="11" t="s">
        <v>492</v>
      </c>
      <c r="U24" s="11" t="s">
        <v>493</v>
      </c>
      <c r="V24" s="11" t="str">
        <f t="shared" si="2"/>
        <v>No</v>
      </c>
      <c r="W24" s="11" t="s">
        <v>37</v>
      </c>
      <c r="X24" s="11" t="s">
        <v>42</v>
      </c>
      <c r="Y24" s="11" t="s">
        <v>297</v>
      </c>
      <c r="AX24" s="11" t="s">
        <v>494</v>
      </c>
    </row>
    <row r="25" spans="1:50" ht="15.75" customHeight="1" x14ac:dyDescent="0.2">
      <c r="A25" s="14" t="s">
        <v>495</v>
      </c>
      <c r="B25" s="15" t="s">
        <v>297</v>
      </c>
      <c r="C25" s="16" t="s">
        <v>8</v>
      </c>
      <c r="D25" s="17" t="s">
        <v>8</v>
      </c>
      <c r="E25" s="14"/>
      <c r="F25" s="18"/>
      <c r="H25" s="1"/>
      <c r="I25" s="1"/>
      <c r="Q25" s="11">
        <f t="shared" si="1"/>
        <v>0</v>
      </c>
      <c r="R25" s="11" t="s">
        <v>38</v>
      </c>
      <c r="S25" s="11" t="s">
        <v>39</v>
      </c>
      <c r="T25" s="11" t="s">
        <v>496</v>
      </c>
      <c r="U25" s="11" t="s">
        <v>497</v>
      </c>
      <c r="V25" s="11" t="str">
        <f t="shared" si="2"/>
        <v>N/A</v>
      </c>
      <c r="W25" s="11" t="s">
        <v>37</v>
      </c>
      <c r="X25" s="11" t="s">
        <v>42</v>
      </c>
      <c r="Y25" s="11" t="s">
        <v>297</v>
      </c>
      <c r="AX25" s="11" t="s">
        <v>498</v>
      </c>
    </row>
    <row r="26" spans="1:50" ht="15.75" customHeight="1" x14ac:dyDescent="0.2">
      <c r="A26" s="14" t="s">
        <v>499</v>
      </c>
      <c r="B26" s="15" t="s">
        <v>297</v>
      </c>
      <c r="C26" s="16" t="s">
        <v>8</v>
      </c>
      <c r="D26" s="17" t="s">
        <v>8</v>
      </c>
      <c r="E26" s="14"/>
      <c r="F26" s="18"/>
      <c r="H26" s="1"/>
      <c r="I26" s="1"/>
      <c r="Q26" s="11">
        <f t="shared" si="1"/>
        <v>0</v>
      </c>
      <c r="R26" s="11" t="s">
        <v>39</v>
      </c>
      <c r="S26" s="11" t="s">
        <v>39</v>
      </c>
      <c r="T26" s="11" t="s">
        <v>500</v>
      </c>
      <c r="U26" s="11" t="s">
        <v>501</v>
      </c>
      <c r="V26" s="11" t="str">
        <f t="shared" si="2"/>
        <v>N/A</v>
      </c>
      <c r="W26" s="11" t="s">
        <v>37</v>
      </c>
      <c r="X26" s="11" t="s">
        <v>42</v>
      </c>
      <c r="Y26" s="11" t="s">
        <v>297</v>
      </c>
      <c r="AX26" s="11" t="s">
        <v>502</v>
      </c>
    </row>
    <row r="27" spans="1:50" ht="15.75" customHeight="1" x14ac:dyDescent="0.2">
      <c r="A27" s="14" t="s">
        <v>503</v>
      </c>
      <c r="B27" s="15" t="s">
        <v>297</v>
      </c>
      <c r="C27" s="16" t="s">
        <v>8</v>
      </c>
      <c r="D27" s="17" t="s">
        <v>8</v>
      </c>
      <c r="E27" s="14"/>
      <c r="F27" s="18"/>
      <c r="H27" s="1"/>
      <c r="I27" s="1"/>
      <c r="Q27" s="11">
        <f t="shared" si="1"/>
        <v>0</v>
      </c>
      <c r="R27" s="11" t="s">
        <v>38</v>
      </c>
      <c r="S27" s="11" t="s">
        <v>39</v>
      </c>
      <c r="T27" s="11" t="s">
        <v>504</v>
      </c>
      <c r="U27" s="11" t="s">
        <v>505</v>
      </c>
      <c r="V27" s="11" t="str">
        <f t="shared" si="2"/>
        <v>N/A</v>
      </c>
      <c r="W27" s="11" t="s">
        <v>37</v>
      </c>
      <c r="X27" s="11" t="s">
        <v>42</v>
      </c>
      <c r="Y27" s="11" t="s">
        <v>297</v>
      </c>
      <c r="AX27" s="11" t="s">
        <v>506</v>
      </c>
    </row>
    <row r="28" spans="1:50" ht="15.75" customHeight="1" x14ac:dyDescent="0.2">
      <c r="A28" s="14" t="s">
        <v>507</v>
      </c>
      <c r="B28" s="15" t="s">
        <v>297</v>
      </c>
      <c r="C28" s="16" t="s">
        <v>8</v>
      </c>
      <c r="D28" s="17" t="s">
        <v>8</v>
      </c>
      <c r="E28" s="14"/>
      <c r="F28" s="18"/>
      <c r="H28" s="1"/>
      <c r="I28" s="1"/>
      <c r="Q28" s="11">
        <f t="shared" si="1"/>
        <v>0</v>
      </c>
      <c r="R28" s="11" t="s">
        <v>38</v>
      </c>
      <c r="S28" s="11" t="s">
        <v>39</v>
      </c>
      <c r="T28" s="11" t="s">
        <v>508</v>
      </c>
      <c r="U28" s="11" t="s">
        <v>509</v>
      </c>
      <c r="V28" s="11" t="str">
        <f t="shared" si="2"/>
        <v>N/A</v>
      </c>
      <c r="W28" s="11" t="s">
        <v>37</v>
      </c>
      <c r="X28" s="11" t="s">
        <v>42</v>
      </c>
      <c r="Y28" s="11" t="s">
        <v>297</v>
      </c>
      <c r="AX28" s="11" t="s">
        <v>510</v>
      </c>
    </row>
    <row r="29" spans="1:50" ht="15.75" customHeight="1" x14ac:dyDescent="0.2">
      <c r="A29" s="14" t="s">
        <v>511</v>
      </c>
      <c r="B29" s="15" t="s">
        <v>297</v>
      </c>
      <c r="C29" s="16" t="s">
        <v>8</v>
      </c>
      <c r="D29" s="17" t="s">
        <v>8</v>
      </c>
      <c r="E29" s="14"/>
      <c r="F29" s="18"/>
      <c r="H29" s="1"/>
      <c r="I29" s="1"/>
      <c r="Q29" s="11">
        <f t="shared" si="1"/>
        <v>0</v>
      </c>
      <c r="R29" s="11" t="s">
        <v>38</v>
      </c>
      <c r="S29" s="11" t="s">
        <v>39</v>
      </c>
      <c r="T29" s="11" t="s">
        <v>512</v>
      </c>
      <c r="U29" s="11" t="s">
        <v>513</v>
      </c>
      <c r="V29" s="11" t="str">
        <f t="shared" si="2"/>
        <v>N/A</v>
      </c>
      <c r="W29" s="11" t="s">
        <v>37</v>
      </c>
      <c r="X29" s="11" t="s">
        <v>42</v>
      </c>
      <c r="Y29" s="11" t="s">
        <v>297</v>
      </c>
      <c r="AX29" s="11" t="s">
        <v>514</v>
      </c>
    </row>
    <row r="30" spans="1:50" ht="15.75" customHeight="1" x14ac:dyDescent="0.2">
      <c r="A30" s="14" t="s">
        <v>515</v>
      </c>
      <c r="B30" s="15" t="s">
        <v>297</v>
      </c>
      <c r="C30" s="16" t="s">
        <v>8</v>
      </c>
      <c r="D30" s="17" t="s">
        <v>8</v>
      </c>
      <c r="E30" s="14"/>
      <c r="F30" s="18"/>
      <c r="H30" s="1"/>
      <c r="I30" s="1"/>
      <c r="Q30" s="11">
        <f t="shared" si="1"/>
        <v>0</v>
      </c>
      <c r="R30" s="11" t="s">
        <v>39</v>
      </c>
      <c r="S30" s="11" t="s">
        <v>39</v>
      </c>
      <c r="T30" s="11" t="s">
        <v>516</v>
      </c>
      <c r="U30" s="11" t="s">
        <v>517</v>
      </c>
      <c r="V30" s="11" t="str">
        <f t="shared" si="2"/>
        <v>N/A</v>
      </c>
      <c r="W30" s="11" t="s">
        <v>37</v>
      </c>
      <c r="X30" s="11" t="s">
        <v>42</v>
      </c>
      <c r="Y30" s="11" t="s">
        <v>297</v>
      </c>
      <c r="AX30" s="11" t="s">
        <v>518</v>
      </c>
    </row>
    <row r="31" spans="1:50" ht="15.75" customHeight="1" x14ac:dyDescent="0.2">
      <c r="A31" s="14" t="s">
        <v>519</v>
      </c>
      <c r="B31" s="15" t="s">
        <v>297</v>
      </c>
      <c r="C31" s="16" t="s">
        <v>8</v>
      </c>
      <c r="D31" s="17" t="s">
        <v>8</v>
      </c>
      <c r="E31" s="14"/>
      <c r="F31" s="18"/>
      <c r="H31" s="1"/>
      <c r="I31" s="1"/>
      <c r="Q31" s="11">
        <f t="shared" si="1"/>
        <v>0</v>
      </c>
      <c r="R31" s="11" t="s">
        <v>39</v>
      </c>
      <c r="S31" s="11" t="s">
        <v>39</v>
      </c>
      <c r="T31" s="11" t="s">
        <v>520</v>
      </c>
      <c r="U31" s="11" t="s">
        <v>521</v>
      </c>
      <c r="V31" s="11" t="str">
        <f t="shared" si="2"/>
        <v>N/A</v>
      </c>
      <c r="W31" s="11" t="s">
        <v>37</v>
      </c>
      <c r="X31" s="11" t="s">
        <v>42</v>
      </c>
      <c r="Y31" s="11" t="s">
        <v>297</v>
      </c>
      <c r="AX31" s="11" t="s">
        <v>522</v>
      </c>
    </row>
    <row r="32" spans="1:50" ht="15.75" customHeight="1" x14ac:dyDescent="0.2">
      <c r="A32" s="14" t="s">
        <v>523</v>
      </c>
      <c r="B32" s="15" t="s">
        <v>297</v>
      </c>
      <c r="C32" s="16" t="s">
        <v>8</v>
      </c>
      <c r="D32" s="17" t="s">
        <v>8</v>
      </c>
      <c r="E32" s="14"/>
      <c r="F32" s="18"/>
      <c r="H32" s="1"/>
      <c r="I32" s="1"/>
      <c r="Q32" s="11">
        <f t="shared" si="1"/>
        <v>0</v>
      </c>
      <c r="R32" s="11" t="s">
        <v>39</v>
      </c>
      <c r="S32" s="11" t="s">
        <v>39</v>
      </c>
      <c r="T32" s="11" t="s">
        <v>524</v>
      </c>
      <c r="U32" s="11" t="s">
        <v>525</v>
      </c>
      <c r="V32" s="11" t="str">
        <f t="shared" si="2"/>
        <v>N/A</v>
      </c>
      <c r="W32" s="11" t="s">
        <v>37</v>
      </c>
      <c r="X32" s="11" t="s">
        <v>42</v>
      </c>
      <c r="Y32" s="11" t="s">
        <v>297</v>
      </c>
      <c r="AX32" s="11" t="s">
        <v>526</v>
      </c>
    </row>
    <row r="33" spans="1:50" ht="15.75" customHeight="1" x14ac:dyDescent="0.2">
      <c r="A33" s="14" t="s">
        <v>527</v>
      </c>
      <c r="B33" s="15" t="s">
        <v>37</v>
      </c>
      <c r="C33" s="16" t="s">
        <v>528</v>
      </c>
      <c r="D33" s="17" t="s">
        <v>8</v>
      </c>
      <c r="E33" s="14"/>
      <c r="F33" s="18"/>
      <c r="H33" s="1"/>
      <c r="I33" s="1"/>
      <c r="Q33" s="11">
        <f t="shared" si="1"/>
        <v>0</v>
      </c>
      <c r="R33" s="11" t="s">
        <v>38</v>
      </c>
      <c r="S33" s="11" t="s">
        <v>39</v>
      </c>
      <c r="T33" s="11" t="s">
        <v>529</v>
      </c>
      <c r="U33" s="11" t="s">
        <v>530</v>
      </c>
      <c r="V33" s="11" t="str">
        <f t="shared" si="2"/>
        <v>Yes</v>
      </c>
      <c r="W33" s="11" t="s">
        <v>37</v>
      </c>
      <c r="X33" s="11" t="s">
        <v>42</v>
      </c>
      <c r="Y33" s="11" t="s">
        <v>297</v>
      </c>
      <c r="AX33" s="11" t="s">
        <v>531</v>
      </c>
    </row>
    <row r="34" spans="1:50" ht="15.75" customHeight="1" x14ac:dyDescent="0.2">
      <c r="A34" s="14" t="s">
        <v>532</v>
      </c>
      <c r="B34" s="15" t="s">
        <v>37</v>
      </c>
      <c r="C34" s="16" t="s">
        <v>533</v>
      </c>
      <c r="D34" s="17" t="s">
        <v>8</v>
      </c>
      <c r="E34" s="14"/>
      <c r="F34" s="18"/>
      <c r="H34" s="1"/>
      <c r="I34" s="1"/>
      <c r="Q34" s="11">
        <f t="shared" si="1"/>
        <v>0</v>
      </c>
      <c r="R34" s="11" t="s">
        <v>38</v>
      </c>
      <c r="S34" s="11" t="s">
        <v>39</v>
      </c>
      <c r="T34" s="11" t="s">
        <v>534</v>
      </c>
      <c r="U34" s="11" t="s">
        <v>535</v>
      </c>
      <c r="V34" s="11" t="str">
        <f t="shared" si="2"/>
        <v>Yes</v>
      </c>
      <c r="W34" s="11" t="s">
        <v>37</v>
      </c>
      <c r="X34" s="11" t="s">
        <v>42</v>
      </c>
      <c r="Y34" s="11" t="s">
        <v>297</v>
      </c>
      <c r="AX34" s="11" t="s">
        <v>536</v>
      </c>
    </row>
    <row r="35" spans="1:50" ht="15.75" customHeight="1" x14ac:dyDescent="0.2">
      <c r="A35" s="14" t="s">
        <v>537</v>
      </c>
      <c r="B35" s="15" t="s">
        <v>37</v>
      </c>
      <c r="C35" s="16" t="s">
        <v>8</v>
      </c>
      <c r="D35" s="17" t="s">
        <v>8</v>
      </c>
      <c r="E35" s="14"/>
      <c r="F35" s="18"/>
      <c r="H35" s="1"/>
      <c r="I35" s="1"/>
      <c r="Q35" s="11">
        <f t="shared" si="1"/>
        <v>0</v>
      </c>
      <c r="R35" s="11" t="s">
        <v>38</v>
      </c>
      <c r="S35" s="11" t="s">
        <v>39</v>
      </c>
      <c r="T35" s="11" t="s">
        <v>538</v>
      </c>
      <c r="U35" s="11" t="s">
        <v>539</v>
      </c>
      <c r="V35" s="11" t="str">
        <f t="shared" si="2"/>
        <v>Yes</v>
      </c>
      <c r="W35" s="11" t="s">
        <v>37</v>
      </c>
      <c r="X35" s="11" t="s">
        <v>42</v>
      </c>
      <c r="Y35" s="11" t="s">
        <v>297</v>
      </c>
      <c r="AX35" s="11" t="s">
        <v>540</v>
      </c>
    </row>
    <row r="36" spans="1:50" ht="15.75" customHeight="1" x14ac:dyDescent="0.2">
      <c r="A36" s="14" t="s">
        <v>541</v>
      </c>
      <c r="B36" s="15" t="s">
        <v>37</v>
      </c>
      <c r="C36" s="16" t="s">
        <v>8</v>
      </c>
      <c r="D36" s="17" t="s">
        <v>8</v>
      </c>
      <c r="E36" s="14"/>
      <c r="F36" s="18"/>
      <c r="H36" s="1"/>
      <c r="I36" s="1"/>
      <c r="Q36" s="11">
        <f t="shared" si="1"/>
        <v>0</v>
      </c>
      <c r="R36" s="11" t="s">
        <v>39</v>
      </c>
      <c r="S36" s="11" t="s">
        <v>39</v>
      </c>
      <c r="T36" s="11" t="s">
        <v>542</v>
      </c>
      <c r="U36" s="11" t="s">
        <v>543</v>
      </c>
      <c r="V36" s="11" t="str">
        <f t="shared" si="2"/>
        <v>Yes</v>
      </c>
      <c r="W36" s="11" t="s">
        <v>37</v>
      </c>
      <c r="X36" s="11" t="s">
        <v>42</v>
      </c>
      <c r="Y36" s="11" t="s">
        <v>297</v>
      </c>
      <c r="AX36" s="11" t="s">
        <v>544</v>
      </c>
    </row>
    <row r="37" spans="1:50" ht="15.75" customHeight="1" x14ac:dyDescent="0.2">
      <c r="A37" s="14" t="s">
        <v>545</v>
      </c>
      <c r="B37" s="15" t="s">
        <v>37</v>
      </c>
      <c r="C37" s="16" t="s">
        <v>8</v>
      </c>
      <c r="D37" s="17" t="s">
        <v>8</v>
      </c>
      <c r="E37" s="14"/>
      <c r="F37" s="18"/>
      <c r="H37" s="1"/>
      <c r="I37" s="1"/>
      <c r="Q37" s="11">
        <f t="shared" si="1"/>
        <v>0</v>
      </c>
      <c r="R37" s="11" t="s">
        <v>38</v>
      </c>
      <c r="S37" s="11" t="s">
        <v>39</v>
      </c>
      <c r="T37" s="11" t="s">
        <v>546</v>
      </c>
      <c r="U37" s="11" t="s">
        <v>547</v>
      </c>
      <c r="V37" s="11" t="str">
        <f t="shared" si="2"/>
        <v>Yes</v>
      </c>
      <c r="W37" s="11" t="s">
        <v>37</v>
      </c>
      <c r="X37" s="11" t="s">
        <v>42</v>
      </c>
      <c r="Y37" s="11" t="s">
        <v>297</v>
      </c>
      <c r="AX37" s="11" t="s">
        <v>548</v>
      </c>
    </row>
    <row r="38" spans="1:50" ht="15.75" customHeight="1" x14ac:dyDescent="0.2">
      <c r="A38" s="14" t="s">
        <v>549</v>
      </c>
      <c r="B38" s="15" t="s">
        <v>37</v>
      </c>
      <c r="C38" s="16" t="s">
        <v>8</v>
      </c>
      <c r="D38" s="17" t="s">
        <v>8</v>
      </c>
      <c r="E38" s="14"/>
      <c r="F38" s="18"/>
      <c r="H38" s="1"/>
      <c r="I38" s="1"/>
      <c r="Q38" s="11">
        <f t="shared" si="1"/>
        <v>0</v>
      </c>
      <c r="R38" s="11" t="s">
        <v>38</v>
      </c>
      <c r="S38" s="11" t="s">
        <v>39</v>
      </c>
      <c r="T38" s="11" t="s">
        <v>550</v>
      </c>
      <c r="U38" s="11" t="s">
        <v>551</v>
      </c>
      <c r="V38" s="11" t="str">
        <f t="shared" si="2"/>
        <v>Yes</v>
      </c>
      <c r="W38" s="11" t="s">
        <v>37</v>
      </c>
      <c r="X38" s="11" t="s">
        <v>42</v>
      </c>
      <c r="Y38" s="11" t="s">
        <v>297</v>
      </c>
      <c r="AX38" s="11" t="s">
        <v>552</v>
      </c>
    </row>
    <row r="39" spans="1:50" ht="15.75" customHeight="1" x14ac:dyDescent="0.2">
      <c r="A39" s="14" t="s">
        <v>553</v>
      </c>
      <c r="B39" s="15" t="s">
        <v>37</v>
      </c>
      <c r="C39" s="16" t="s">
        <v>8</v>
      </c>
      <c r="D39" s="17" t="s">
        <v>8</v>
      </c>
      <c r="E39" s="14"/>
      <c r="F39" s="18"/>
      <c r="H39" s="1"/>
      <c r="I39" s="1"/>
      <c r="Q39" s="11">
        <f t="shared" si="1"/>
        <v>0</v>
      </c>
      <c r="R39" s="11" t="s">
        <v>38</v>
      </c>
      <c r="S39" s="11" t="s">
        <v>39</v>
      </c>
      <c r="T39" s="11" t="s">
        <v>554</v>
      </c>
      <c r="U39" s="11" t="s">
        <v>555</v>
      </c>
      <c r="V39" s="11" t="str">
        <f t="shared" si="2"/>
        <v>Yes</v>
      </c>
      <c r="W39" s="11" t="s">
        <v>37</v>
      </c>
      <c r="X39" s="11" t="s">
        <v>42</v>
      </c>
      <c r="Y39" s="11" t="s">
        <v>297</v>
      </c>
      <c r="AX39" s="11" t="s">
        <v>556</v>
      </c>
    </row>
    <row r="40" spans="1:50" ht="15.75" customHeight="1" x14ac:dyDescent="0.2">
      <c r="A40" s="14" t="s">
        <v>557</v>
      </c>
      <c r="B40" s="15" t="s">
        <v>37</v>
      </c>
      <c r="C40" s="16" t="s">
        <v>8</v>
      </c>
      <c r="D40" s="17" t="s">
        <v>8</v>
      </c>
      <c r="E40" s="14"/>
      <c r="F40" s="18"/>
      <c r="H40" s="1"/>
      <c r="I40" s="1"/>
      <c r="Q40" s="11">
        <f t="shared" si="1"/>
        <v>0</v>
      </c>
      <c r="R40" s="11" t="s">
        <v>38</v>
      </c>
      <c r="S40" s="11" t="s">
        <v>39</v>
      </c>
      <c r="T40" s="11" t="s">
        <v>558</v>
      </c>
      <c r="U40" s="11" t="s">
        <v>559</v>
      </c>
      <c r="V40" s="11" t="str">
        <f t="shared" si="2"/>
        <v>Yes</v>
      </c>
      <c r="W40" s="11" t="s">
        <v>37</v>
      </c>
      <c r="X40" s="11" t="s">
        <v>42</v>
      </c>
      <c r="Y40" s="11" t="s">
        <v>297</v>
      </c>
      <c r="AX40" s="11" t="s">
        <v>560</v>
      </c>
    </row>
    <row r="41" spans="1:50" ht="15.75" customHeight="1" x14ac:dyDescent="0.2">
      <c r="A41" s="14" t="s">
        <v>561</v>
      </c>
      <c r="B41" s="15" t="s">
        <v>42</v>
      </c>
      <c r="C41" s="16" t="s">
        <v>8</v>
      </c>
      <c r="D41" s="17" t="s">
        <v>8</v>
      </c>
      <c r="E41" s="14"/>
      <c r="F41" s="18"/>
      <c r="H41" s="1"/>
      <c r="I41" s="1"/>
      <c r="Q41" s="11">
        <f t="shared" si="1"/>
        <v>0</v>
      </c>
      <c r="R41" s="11" t="s">
        <v>39</v>
      </c>
      <c r="S41" s="11" t="s">
        <v>39</v>
      </c>
      <c r="T41" s="11" t="s">
        <v>562</v>
      </c>
      <c r="U41" s="11" t="s">
        <v>563</v>
      </c>
      <c r="V41" s="11" t="str">
        <f t="shared" si="2"/>
        <v>No</v>
      </c>
      <c r="W41" s="11" t="s">
        <v>37</v>
      </c>
      <c r="X41" s="11" t="s">
        <v>42</v>
      </c>
      <c r="Y41" s="11" t="s">
        <v>297</v>
      </c>
      <c r="AX41" s="11" t="s">
        <v>564</v>
      </c>
    </row>
    <row r="42" spans="1:50" ht="15.75" customHeight="1" x14ac:dyDescent="0.2">
      <c r="A42" s="14" t="s">
        <v>565</v>
      </c>
      <c r="B42" s="15" t="s">
        <v>42</v>
      </c>
      <c r="C42" s="16" t="s">
        <v>8</v>
      </c>
      <c r="D42" s="17" t="s">
        <v>8</v>
      </c>
      <c r="E42" s="14"/>
      <c r="F42" s="18"/>
      <c r="H42" s="1"/>
      <c r="I42" s="1"/>
      <c r="Q42" s="11">
        <f t="shared" si="1"/>
        <v>0</v>
      </c>
      <c r="R42" s="11" t="s">
        <v>39</v>
      </c>
      <c r="S42" s="11" t="s">
        <v>39</v>
      </c>
      <c r="T42" s="11" t="s">
        <v>566</v>
      </c>
      <c r="U42" s="11" t="s">
        <v>567</v>
      </c>
      <c r="V42" s="11" t="str">
        <f t="shared" si="2"/>
        <v>No</v>
      </c>
      <c r="W42" s="11" t="s">
        <v>37</v>
      </c>
      <c r="X42" s="11" t="s">
        <v>42</v>
      </c>
      <c r="Y42" s="11" t="s">
        <v>297</v>
      </c>
      <c r="AX42" s="11" t="s">
        <v>568</v>
      </c>
    </row>
    <row r="43" spans="1:50" ht="15.75" customHeight="1" x14ac:dyDescent="0.2">
      <c r="A43" s="14" t="s">
        <v>569</v>
      </c>
      <c r="B43" s="15" t="s">
        <v>37</v>
      </c>
      <c r="C43" s="16" t="s">
        <v>8</v>
      </c>
      <c r="D43" s="17" t="s">
        <v>8</v>
      </c>
      <c r="E43" s="14"/>
      <c r="F43" s="18"/>
      <c r="H43" s="1"/>
      <c r="I43" s="1"/>
      <c r="Q43" s="11">
        <f t="shared" si="1"/>
        <v>0</v>
      </c>
      <c r="R43" s="11" t="s">
        <v>38</v>
      </c>
      <c r="S43" s="11" t="s">
        <v>39</v>
      </c>
      <c r="T43" s="11" t="s">
        <v>570</v>
      </c>
      <c r="U43" s="11" t="s">
        <v>571</v>
      </c>
      <c r="V43" s="11" t="str">
        <f t="shared" si="2"/>
        <v>Yes</v>
      </c>
      <c r="W43" s="11" t="s">
        <v>37</v>
      </c>
      <c r="X43" s="11" t="s">
        <v>42</v>
      </c>
      <c r="Y43" s="11" t="s">
        <v>297</v>
      </c>
      <c r="AX43" s="11" t="s">
        <v>572</v>
      </c>
    </row>
    <row r="44" spans="1:50" ht="15.75" customHeight="1" x14ac:dyDescent="0.2">
      <c r="A44" s="14" t="s">
        <v>573</v>
      </c>
      <c r="B44" s="15" t="s">
        <v>42</v>
      </c>
      <c r="C44" s="16" t="s">
        <v>8</v>
      </c>
      <c r="D44" s="17" t="s">
        <v>8</v>
      </c>
      <c r="E44" s="14"/>
      <c r="F44" s="18"/>
      <c r="H44" s="1"/>
      <c r="I44" s="1"/>
      <c r="Q44" s="11">
        <f t="shared" si="1"/>
        <v>0</v>
      </c>
      <c r="R44" s="11" t="s">
        <v>38</v>
      </c>
      <c r="S44" s="11" t="s">
        <v>39</v>
      </c>
      <c r="T44" s="11" t="s">
        <v>574</v>
      </c>
      <c r="U44" s="11" t="s">
        <v>575</v>
      </c>
      <c r="V44" s="11" t="str">
        <f t="shared" si="2"/>
        <v>No</v>
      </c>
      <c r="W44" s="11" t="s">
        <v>37</v>
      </c>
      <c r="X44" s="11" t="s">
        <v>42</v>
      </c>
      <c r="Y44" s="11" t="s">
        <v>297</v>
      </c>
      <c r="AX44" s="11" t="s">
        <v>576</v>
      </c>
    </row>
    <row r="45" spans="1:50" ht="15.75" customHeight="1" x14ac:dyDescent="0.2">
      <c r="A45" s="14" t="s">
        <v>577</v>
      </c>
      <c r="B45" s="15" t="s">
        <v>37</v>
      </c>
      <c r="C45" s="16" t="s">
        <v>8</v>
      </c>
      <c r="D45" s="17" t="s">
        <v>8</v>
      </c>
      <c r="E45" s="14"/>
      <c r="F45" s="18"/>
      <c r="H45" s="1"/>
      <c r="I45" s="1"/>
      <c r="Q45" s="11">
        <f t="shared" si="1"/>
        <v>0</v>
      </c>
      <c r="R45" s="11" t="s">
        <v>38</v>
      </c>
      <c r="S45" s="11" t="s">
        <v>39</v>
      </c>
      <c r="T45" s="11" t="s">
        <v>578</v>
      </c>
      <c r="U45" s="11" t="s">
        <v>579</v>
      </c>
      <c r="V45" s="11" t="str">
        <f t="shared" si="2"/>
        <v>Yes</v>
      </c>
      <c r="W45" s="11" t="s">
        <v>37</v>
      </c>
      <c r="X45" s="11" t="s">
        <v>42</v>
      </c>
      <c r="Y45" s="11" t="s">
        <v>297</v>
      </c>
      <c r="AX45" s="11" t="s">
        <v>580</v>
      </c>
    </row>
    <row r="46" spans="1:50" ht="15.75" customHeight="1" x14ac:dyDescent="0.2">
      <c r="A46" s="14" t="s">
        <v>581</v>
      </c>
      <c r="B46" s="15" t="s">
        <v>37</v>
      </c>
      <c r="C46" s="16" t="s">
        <v>8</v>
      </c>
      <c r="D46" s="17" t="s">
        <v>8</v>
      </c>
      <c r="E46" s="14"/>
      <c r="F46" s="18"/>
      <c r="H46" s="1"/>
      <c r="I46" s="1"/>
      <c r="Q46" s="11">
        <f t="shared" si="1"/>
        <v>0</v>
      </c>
      <c r="R46" s="11" t="s">
        <v>38</v>
      </c>
      <c r="S46" s="11" t="s">
        <v>39</v>
      </c>
      <c r="T46" s="11" t="s">
        <v>582</v>
      </c>
      <c r="U46" s="11" t="s">
        <v>583</v>
      </c>
      <c r="V46" s="11" t="str">
        <f t="shared" si="2"/>
        <v>Yes</v>
      </c>
      <c r="W46" s="11" t="s">
        <v>37</v>
      </c>
      <c r="X46" s="11" t="s">
        <v>42</v>
      </c>
      <c r="Y46" s="11" t="s">
        <v>297</v>
      </c>
      <c r="AX46" s="11" t="s">
        <v>584</v>
      </c>
    </row>
    <row r="47" spans="1:50" ht="15.75" customHeight="1" x14ac:dyDescent="0.2">
      <c r="A47" s="14" t="s">
        <v>585</v>
      </c>
      <c r="B47" s="15" t="s">
        <v>37</v>
      </c>
      <c r="C47" s="16" t="s">
        <v>8</v>
      </c>
      <c r="D47" s="17" t="s">
        <v>8</v>
      </c>
      <c r="E47" s="14"/>
      <c r="F47" s="18"/>
      <c r="H47" s="1"/>
      <c r="I47" s="1"/>
      <c r="Q47" s="11">
        <f t="shared" si="1"/>
        <v>0</v>
      </c>
      <c r="R47" s="11" t="s">
        <v>38</v>
      </c>
      <c r="S47" s="11" t="s">
        <v>39</v>
      </c>
      <c r="T47" s="11" t="s">
        <v>586</v>
      </c>
      <c r="U47" s="11" t="s">
        <v>587</v>
      </c>
      <c r="V47" s="11" t="str">
        <f t="shared" si="2"/>
        <v>Yes</v>
      </c>
      <c r="W47" s="11" t="s">
        <v>37</v>
      </c>
      <c r="X47" s="11" t="s">
        <v>42</v>
      </c>
      <c r="Y47" s="11" t="s">
        <v>297</v>
      </c>
      <c r="AX47" s="11" t="s">
        <v>588</v>
      </c>
    </row>
    <row r="48" spans="1:50" ht="15.75" customHeight="1" x14ac:dyDescent="0.2">
      <c r="A48" s="14" t="s">
        <v>589</v>
      </c>
      <c r="B48" s="15" t="s">
        <v>42</v>
      </c>
      <c r="C48" s="16" t="s">
        <v>8</v>
      </c>
      <c r="D48" s="17" t="s">
        <v>8</v>
      </c>
      <c r="E48" s="14"/>
      <c r="F48" s="18"/>
      <c r="H48" s="1"/>
      <c r="I48" s="1"/>
      <c r="Q48" s="11">
        <f t="shared" si="1"/>
        <v>0</v>
      </c>
      <c r="R48" s="11" t="s">
        <v>38</v>
      </c>
      <c r="S48" s="11" t="s">
        <v>39</v>
      </c>
      <c r="T48" s="11" t="s">
        <v>590</v>
      </c>
      <c r="U48" s="11" t="s">
        <v>591</v>
      </c>
      <c r="V48" s="11" t="str">
        <f t="shared" si="2"/>
        <v>No</v>
      </c>
      <c r="W48" s="11" t="s">
        <v>37</v>
      </c>
      <c r="X48" s="11" t="s">
        <v>42</v>
      </c>
      <c r="Y48" s="11" t="s">
        <v>297</v>
      </c>
      <c r="AX48" s="11" t="s">
        <v>592</v>
      </c>
    </row>
    <row r="49" spans="1:50" ht="15.75" customHeight="1" x14ac:dyDescent="0.2">
      <c r="A49" s="14" t="s">
        <v>593</v>
      </c>
      <c r="B49" s="15" t="s">
        <v>37</v>
      </c>
      <c r="C49" s="16" t="s">
        <v>594</v>
      </c>
      <c r="D49" s="17" t="s">
        <v>8</v>
      </c>
      <c r="E49" s="14"/>
      <c r="F49" s="18"/>
      <c r="H49" s="1"/>
      <c r="I49" s="1"/>
      <c r="Q49" s="11">
        <f t="shared" si="1"/>
        <v>0</v>
      </c>
      <c r="R49" s="11" t="s">
        <v>38</v>
      </c>
      <c r="S49" s="11" t="s">
        <v>39</v>
      </c>
      <c r="T49" s="11" t="s">
        <v>595</v>
      </c>
      <c r="U49" s="11" t="s">
        <v>596</v>
      </c>
      <c r="V49" s="11" t="str">
        <f t="shared" si="2"/>
        <v>Yes</v>
      </c>
      <c r="W49" s="11" t="s">
        <v>37</v>
      </c>
      <c r="X49" s="11" t="s">
        <v>42</v>
      </c>
      <c r="Y49" s="11" t="s">
        <v>297</v>
      </c>
      <c r="AX49" s="11" t="s">
        <v>597</v>
      </c>
    </row>
    <row r="50" spans="1:50" ht="15.75" customHeight="1" x14ac:dyDescent="0.2">
      <c r="A50" s="14" t="s">
        <v>598</v>
      </c>
      <c r="B50" s="15" t="s">
        <v>42</v>
      </c>
      <c r="C50" s="16" t="s">
        <v>8</v>
      </c>
      <c r="D50" s="17" t="s">
        <v>8</v>
      </c>
      <c r="E50" s="14"/>
      <c r="F50" s="18"/>
      <c r="H50" s="1"/>
      <c r="I50" s="1"/>
      <c r="Q50" s="11">
        <f t="shared" si="1"/>
        <v>0</v>
      </c>
      <c r="R50" s="11" t="s">
        <v>39</v>
      </c>
      <c r="S50" s="11" t="s">
        <v>39</v>
      </c>
      <c r="T50" s="11" t="s">
        <v>599</v>
      </c>
      <c r="U50" s="11" t="s">
        <v>600</v>
      </c>
      <c r="V50" s="11" t="str">
        <f t="shared" si="2"/>
        <v>No</v>
      </c>
      <c r="W50" s="11" t="s">
        <v>37</v>
      </c>
      <c r="X50" s="11" t="s">
        <v>42</v>
      </c>
      <c r="Y50" s="11" t="s">
        <v>297</v>
      </c>
      <c r="AX50" s="11" t="s">
        <v>601</v>
      </c>
    </row>
    <row r="51" spans="1:50" ht="15.75" customHeight="1" x14ac:dyDescent="0.2">
      <c r="A51" s="14" t="s">
        <v>602</v>
      </c>
      <c r="B51" s="15" t="s">
        <v>42</v>
      </c>
      <c r="C51" s="16" t="s">
        <v>8</v>
      </c>
      <c r="D51" s="17" t="s">
        <v>8</v>
      </c>
      <c r="E51" s="14"/>
      <c r="F51" s="18"/>
      <c r="H51" s="1"/>
      <c r="I51" s="1"/>
      <c r="Q51" s="11">
        <f t="shared" si="1"/>
        <v>0</v>
      </c>
      <c r="R51" s="11" t="s">
        <v>39</v>
      </c>
      <c r="S51" s="11" t="s">
        <v>39</v>
      </c>
      <c r="T51" s="11" t="s">
        <v>603</v>
      </c>
      <c r="U51" s="11" t="s">
        <v>604</v>
      </c>
      <c r="V51" s="11" t="str">
        <f t="shared" si="2"/>
        <v>No</v>
      </c>
      <c r="W51" s="11" t="s">
        <v>37</v>
      </c>
      <c r="X51" s="11" t="s">
        <v>42</v>
      </c>
      <c r="Y51" s="11" t="s">
        <v>297</v>
      </c>
      <c r="AX51" s="11" t="s">
        <v>605</v>
      </c>
    </row>
    <row r="52" spans="1:50" ht="15.75" customHeight="1" x14ac:dyDescent="0.2">
      <c r="A52" s="14" t="s">
        <v>606</v>
      </c>
      <c r="B52" s="15" t="s">
        <v>42</v>
      </c>
      <c r="C52" s="16" t="s">
        <v>8</v>
      </c>
      <c r="D52" s="17" t="s">
        <v>8</v>
      </c>
      <c r="E52" s="14"/>
      <c r="F52" s="18"/>
      <c r="H52" s="1"/>
      <c r="I52" s="1"/>
      <c r="Q52" s="11">
        <f t="shared" si="1"/>
        <v>0</v>
      </c>
      <c r="R52" s="11" t="s">
        <v>38</v>
      </c>
      <c r="S52" s="11" t="s">
        <v>39</v>
      </c>
      <c r="T52" s="11" t="s">
        <v>607</v>
      </c>
      <c r="U52" s="11" t="s">
        <v>608</v>
      </c>
      <c r="V52" s="11" t="str">
        <f t="shared" si="2"/>
        <v>No</v>
      </c>
      <c r="W52" s="11" t="s">
        <v>37</v>
      </c>
      <c r="X52" s="11" t="s">
        <v>42</v>
      </c>
      <c r="Y52" s="11" t="s">
        <v>297</v>
      </c>
      <c r="AX52" s="11" t="s">
        <v>609</v>
      </c>
    </row>
    <row r="53" spans="1:50" ht="15.75" customHeight="1" x14ac:dyDescent="0.2">
      <c r="A53" s="14" t="s">
        <v>610</v>
      </c>
      <c r="B53" s="15" t="s">
        <v>297</v>
      </c>
      <c r="C53" s="16" t="s">
        <v>8</v>
      </c>
      <c r="D53" s="17" t="s">
        <v>8</v>
      </c>
      <c r="E53" s="14"/>
      <c r="F53" s="18"/>
      <c r="H53" s="1"/>
      <c r="I53" s="1"/>
      <c r="Q53" s="11">
        <f t="shared" si="1"/>
        <v>0</v>
      </c>
      <c r="R53" s="11" t="s">
        <v>39</v>
      </c>
      <c r="S53" s="11" t="s">
        <v>39</v>
      </c>
      <c r="T53" s="11" t="s">
        <v>611</v>
      </c>
      <c r="U53" s="11" t="s">
        <v>612</v>
      </c>
      <c r="V53" s="11" t="str">
        <f t="shared" si="2"/>
        <v>N/A</v>
      </c>
      <c r="W53" s="11" t="s">
        <v>37</v>
      </c>
      <c r="X53" s="11" t="s">
        <v>42</v>
      </c>
      <c r="Y53" s="11" t="s">
        <v>297</v>
      </c>
      <c r="AX53" s="11" t="s">
        <v>613</v>
      </c>
    </row>
    <row r="54" spans="1:50" ht="15.75" customHeight="1" x14ac:dyDescent="0.2">
      <c r="A54" s="14" t="s">
        <v>614</v>
      </c>
      <c r="B54" s="15" t="s">
        <v>297</v>
      </c>
      <c r="C54" s="16" t="s">
        <v>8</v>
      </c>
      <c r="D54" s="17" t="s">
        <v>8</v>
      </c>
      <c r="E54" s="14"/>
      <c r="F54" s="18"/>
      <c r="H54" s="1"/>
      <c r="I54" s="1"/>
      <c r="Q54" s="11">
        <f t="shared" si="1"/>
        <v>0</v>
      </c>
      <c r="R54" s="11" t="s">
        <v>39</v>
      </c>
      <c r="S54" s="11" t="s">
        <v>39</v>
      </c>
      <c r="T54" s="11" t="s">
        <v>615</v>
      </c>
      <c r="U54" s="11" t="s">
        <v>616</v>
      </c>
      <c r="V54" s="11" t="str">
        <f t="shared" si="2"/>
        <v>N/A</v>
      </c>
      <c r="W54" s="11" t="s">
        <v>37</v>
      </c>
      <c r="X54" s="11" t="s">
        <v>42</v>
      </c>
      <c r="Y54" s="11" t="s">
        <v>297</v>
      </c>
      <c r="AX54" s="11" t="s">
        <v>617</v>
      </c>
    </row>
    <row r="55" spans="1:50" ht="15.75" customHeight="1" x14ac:dyDescent="0.2">
      <c r="A55" s="14" t="s">
        <v>618</v>
      </c>
      <c r="B55" s="15" t="s">
        <v>37</v>
      </c>
      <c r="C55" s="16" t="s">
        <v>8</v>
      </c>
      <c r="D55" s="17" t="s">
        <v>8</v>
      </c>
      <c r="E55" s="14"/>
      <c r="F55" s="18"/>
      <c r="H55" s="1"/>
      <c r="I55" s="1"/>
      <c r="Q55" s="11">
        <f t="shared" si="1"/>
        <v>0</v>
      </c>
      <c r="R55" s="11" t="s">
        <v>39</v>
      </c>
      <c r="S55" s="11" t="s">
        <v>39</v>
      </c>
      <c r="T55" s="11" t="s">
        <v>619</v>
      </c>
      <c r="U55" s="11" t="s">
        <v>620</v>
      </c>
      <c r="V55" s="11" t="str">
        <f t="shared" si="2"/>
        <v>Yes</v>
      </c>
      <c r="W55" s="11" t="s">
        <v>37</v>
      </c>
      <c r="X55" s="11" t="s">
        <v>42</v>
      </c>
      <c r="Y55" s="11" t="s">
        <v>297</v>
      </c>
      <c r="AX55" s="11" t="s">
        <v>621</v>
      </c>
    </row>
    <row r="56" spans="1:50" ht="15.75" customHeight="1" x14ac:dyDescent="0.2">
      <c r="A56" s="14" t="s">
        <v>622</v>
      </c>
      <c r="B56" s="15" t="s">
        <v>37</v>
      </c>
      <c r="C56" s="16" t="s">
        <v>8</v>
      </c>
      <c r="D56" s="17" t="s">
        <v>8</v>
      </c>
      <c r="E56" s="14"/>
      <c r="F56" s="18"/>
      <c r="H56" s="1"/>
      <c r="I56" s="1"/>
      <c r="Q56" s="11">
        <f t="shared" si="1"/>
        <v>0</v>
      </c>
      <c r="R56" s="11" t="s">
        <v>38</v>
      </c>
      <c r="S56" s="11" t="s">
        <v>39</v>
      </c>
      <c r="T56" s="11" t="s">
        <v>623</v>
      </c>
      <c r="U56" s="11" t="s">
        <v>624</v>
      </c>
      <c r="V56" s="11" t="str">
        <f t="shared" si="2"/>
        <v>Yes</v>
      </c>
      <c r="W56" s="11" t="s">
        <v>37</v>
      </c>
      <c r="X56" s="11" t="s">
        <v>42</v>
      </c>
      <c r="Y56" s="11" t="s">
        <v>297</v>
      </c>
      <c r="AX56" s="11" t="s">
        <v>625</v>
      </c>
    </row>
    <row r="57" spans="1:50" ht="15.75" customHeight="1" x14ac:dyDescent="0.2">
      <c r="A57" s="14" t="s">
        <v>626</v>
      </c>
      <c r="B57" s="15" t="s">
        <v>37</v>
      </c>
      <c r="C57" s="16" t="s">
        <v>8</v>
      </c>
      <c r="D57" s="17" t="s">
        <v>8</v>
      </c>
      <c r="E57" s="14"/>
      <c r="F57" s="18"/>
      <c r="H57" s="1"/>
      <c r="I57" s="1"/>
      <c r="Q57" s="11">
        <f t="shared" si="1"/>
        <v>0</v>
      </c>
      <c r="R57" s="11" t="s">
        <v>38</v>
      </c>
      <c r="S57" s="11" t="s">
        <v>39</v>
      </c>
      <c r="T57" s="11" t="s">
        <v>627</v>
      </c>
      <c r="U57" s="11" t="s">
        <v>628</v>
      </c>
      <c r="V57" s="11" t="str">
        <f t="shared" si="2"/>
        <v>Yes</v>
      </c>
      <c r="W57" s="11" t="s">
        <v>37</v>
      </c>
      <c r="X57" s="11" t="s">
        <v>42</v>
      </c>
      <c r="Y57" s="11" t="s">
        <v>297</v>
      </c>
      <c r="AX57" s="11" t="s">
        <v>629</v>
      </c>
    </row>
    <row r="58" spans="1:50" ht="15.75" customHeight="1" x14ac:dyDescent="0.2">
      <c r="A58" s="14" t="s">
        <v>630</v>
      </c>
      <c r="B58" s="15" t="s">
        <v>42</v>
      </c>
      <c r="C58" s="16" t="s">
        <v>8</v>
      </c>
      <c r="D58" s="17" t="s">
        <v>8</v>
      </c>
      <c r="E58" s="14"/>
      <c r="F58" s="18"/>
      <c r="H58" s="1"/>
      <c r="I58" s="1"/>
      <c r="Q58" s="11">
        <f t="shared" si="1"/>
        <v>0</v>
      </c>
      <c r="R58" s="11" t="s">
        <v>39</v>
      </c>
      <c r="S58" s="11" t="s">
        <v>39</v>
      </c>
      <c r="T58" s="11" t="s">
        <v>631</v>
      </c>
      <c r="U58" s="11" t="s">
        <v>632</v>
      </c>
      <c r="V58" s="11" t="str">
        <f t="shared" si="2"/>
        <v>No</v>
      </c>
      <c r="W58" s="11" t="s">
        <v>37</v>
      </c>
      <c r="X58" s="11" t="s">
        <v>42</v>
      </c>
      <c r="Y58" s="11" t="s">
        <v>297</v>
      </c>
      <c r="AX58" s="11" t="s">
        <v>633</v>
      </c>
    </row>
    <row r="59" spans="1:50" ht="15.75" customHeight="1" x14ac:dyDescent="0.2">
      <c r="A59" s="14" t="s">
        <v>634</v>
      </c>
      <c r="B59" s="15" t="s">
        <v>42</v>
      </c>
      <c r="C59" s="16" t="s">
        <v>8</v>
      </c>
      <c r="D59" s="17" t="s">
        <v>8</v>
      </c>
      <c r="E59" s="14"/>
      <c r="F59" s="18"/>
      <c r="H59" s="1"/>
      <c r="I59" s="1"/>
      <c r="Q59" s="11">
        <f t="shared" si="1"/>
        <v>0</v>
      </c>
      <c r="R59" s="11" t="s">
        <v>38</v>
      </c>
      <c r="S59" s="11" t="s">
        <v>39</v>
      </c>
      <c r="T59" s="11" t="s">
        <v>635</v>
      </c>
      <c r="U59" s="11" t="s">
        <v>636</v>
      </c>
      <c r="V59" s="11" t="str">
        <f t="shared" si="2"/>
        <v>No</v>
      </c>
      <c r="W59" s="11" t="s">
        <v>37</v>
      </c>
      <c r="X59" s="11" t="s">
        <v>42</v>
      </c>
      <c r="Y59" s="11" t="s">
        <v>297</v>
      </c>
      <c r="AX59" s="11" t="s">
        <v>637</v>
      </c>
    </row>
    <row r="60" spans="1:50" ht="15.75" customHeight="1" x14ac:dyDescent="0.2">
      <c r="A60" s="14" t="s">
        <v>638</v>
      </c>
      <c r="B60" s="15" t="s">
        <v>297</v>
      </c>
      <c r="C60" s="16" t="s">
        <v>8</v>
      </c>
      <c r="D60" s="17" t="s">
        <v>8</v>
      </c>
      <c r="E60" s="14"/>
      <c r="F60" s="18"/>
      <c r="H60" s="1"/>
      <c r="I60" s="1"/>
      <c r="Q60" s="11">
        <f t="shared" si="1"/>
        <v>0</v>
      </c>
      <c r="R60" s="11" t="s">
        <v>38</v>
      </c>
      <c r="S60" s="11" t="s">
        <v>39</v>
      </c>
      <c r="T60" s="11" t="s">
        <v>639</v>
      </c>
      <c r="U60" s="11" t="s">
        <v>640</v>
      </c>
      <c r="V60" s="11" t="str">
        <f t="shared" si="2"/>
        <v>N/A</v>
      </c>
      <c r="W60" s="11" t="s">
        <v>37</v>
      </c>
      <c r="X60" s="11" t="s">
        <v>42</v>
      </c>
      <c r="Y60" s="11" t="s">
        <v>297</v>
      </c>
      <c r="AX60" s="11" t="s">
        <v>641</v>
      </c>
    </row>
    <row r="61" spans="1:50" ht="15.75" customHeight="1" x14ac:dyDescent="0.2">
      <c r="A61" s="14" t="s">
        <v>642</v>
      </c>
      <c r="B61" s="15" t="s">
        <v>37</v>
      </c>
      <c r="C61" s="16" t="s">
        <v>8</v>
      </c>
      <c r="D61" s="17" t="s">
        <v>8</v>
      </c>
      <c r="E61" s="14"/>
      <c r="F61" s="18"/>
      <c r="H61" s="1"/>
      <c r="I61" s="1"/>
      <c r="Q61" s="11">
        <f t="shared" si="1"/>
        <v>0</v>
      </c>
      <c r="R61" s="11" t="s">
        <v>38</v>
      </c>
      <c r="S61" s="11" t="s">
        <v>39</v>
      </c>
      <c r="T61" s="11" t="s">
        <v>643</v>
      </c>
      <c r="U61" s="11" t="s">
        <v>644</v>
      </c>
      <c r="V61" s="11" t="str">
        <f t="shared" si="2"/>
        <v>Yes</v>
      </c>
      <c r="W61" s="11" t="s">
        <v>37</v>
      </c>
      <c r="X61" s="11" t="s">
        <v>42</v>
      </c>
      <c r="Y61" s="11" t="s">
        <v>297</v>
      </c>
      <c r="AX61" s="11" t="s">
        <v>645</v>
      </c>
    </row>
    <row r="62" spans="1:50" ht="15.75" customHeight="1" x14ac:dyDescent="0.2">
      <c r="D62" s="12"/>
      <c r="H62" s="1"/>
      <c r="I62" s="1"/>
    </row>
    <row r="63" spans="1:50" ht="15.75" customHeight="1" x14ac:dyDescent="0.2">
      <c r="D63" s="12"/>
      <c r="H63" s="1"/>
      <c r="I63" s="1"/>
    </row>
    <row r="64" spans="1:50"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61" xr:uid="{00000000-0002-0000-0600-000000000000}">
      <formula1>W5:Y5</formula1>
    </dataValidation>
    <dataValidation type="custom" allowBlank="1" showInputMessage="1" showErrorMessage="1" prompt="Invalid entry - Item cannot be more than 4000 characters." sqref="C5:C61 F5:F61" xr:uid="{00000000-0002-0000-0600-000001000000}">
      <formula1>LTE(LEN(C5),(4000))</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15</v>
      </c>
      <c r="B1" s="30"/>
      <c r="C1" s="30"/>
      <c r="D1" s="30"/>
      <c r="E1" s="30"/>
      <c r="F1" s="31"/>
      <c r="H1" s="1"/>
      <c r="I1" s="1"/>
      <c r="Q1" s="11">
        <f>SUM(Q5:Q11)</f>
        <v>0</v>
      </c>
      <c r="U1" s="11">
        <f>COUNTA(U5:U11)</f>
        <v>7</v>
      </c>
      <c r="V1" s="11">
        <f>COUNTIF(V5:V11,"*?") + COUNT(V5:V11)</f>
        <v>7</v>
      </c>
      <c r="W1" s="11">
        <f t="shared" ref="W1:X1" si="0">COUNTA(E5:E11)</f>
        <v>0</v>
      </c>
      <c r="X1" s="11">
        <f t="shared" si="0"/>
        <v>0</v>
      </c>
    </row>
    <row r="2" spans="1:50" ht="32" x14ac:dyDescent="0.2">
      <c r="A2" s="32" t="s">
        <v>646</v>
      </c>
      <c r="B2" s="33"/>
      <c r="C2" s="33"/>
      <c r="D2" s="33"/>
      <c r="E2" s="33"/>
      <c r="F2" s="33"/>
      <c r="H2" s="1"/>
      <c r="I2" s="1"/>
      <c r="P2" s="1" t="s">
        <v>646</v>
      </c>
    </row>
    <row r="3" spans="1:50" x14ac:dyDescent="0.2">
      <c r="B3" s="11" t="str">
        <f>"Answered: "&amp;V1&amp;"/"&amp;U1</f>
        <v>Answered: 7/7</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34" x14ac:dyDescent="0.2">
      <c r="A5" s="14" t="s">
        <v>647</v>
      </c>
      <c r="B5" s="15" t="s">
        <v>37</v>
      </c>
      <c r="C5" s="16" t="s">
        <v>8</v>
      </c>
      <c r="D5" s="17" t="s">
        <v>8</v>
      </c>
      <c r="E5" s="14"/>
      <c r="F5" s="18"/>
      <c r="H5" s="1"/>
      <c r="I5" s="1"/>
      <c r="Q5" s="11">
        <f t="shared" ref="Q5:Q11" si="1">IF(OR(OR(AND(R5="True",B5=""),AND(S5="True",C5=""),AND(X5="True",D5="")),AND(E5&lt;&gt;"",F5="") ),1,0)</f>
        <v>0</v>
      </c>
      <c r="R5" s="11" t="s">
        <v>38</v>
      </c>
      <c r="S5" s="11" t="s">
        <v>39</v>
      </c>
      <c r="T5" s="11" t="s">
        <v>648</v>
      </c>
      <c r="U5" s="11" t="s">
        <v>649</v>
      </c>
      <c r="V5" s="11" t="str">
        <f t="shared" ref="V5:V11" si="2">IF(B5&lt;&gt;"",B5,"")</f>
        <v>Yes</v>
      </c>
      <c r="W5" s="11" t="s">
        <v>37</v>
      </c>
      <c r="X5" s="11" t="s">
        <v>42</v>
      </c>
      <c r="Y5" s="11" t="s">
        <v>297</v>
      </c>
      <c r="AX5" s="11" t="s">
        <v>650</v>
      </c>
    </row>
    <row r="6" spans="1:50" ht="17" x14ac:dyDescent="0.2">
      <c r="A6" s="14" t="s">
        <v>651</v>
      </c>
      <c r="B6" s="15" t="s">
        <v>37</v>
      </c>
      <c r="C6" s="16" t="s">
        <v>8</v>
      </c>
      <c r="D6" s="17" t="s">
        <v>8</v>
      </c>
      <c r="E6" s="14"/>
      <c r="F6" s="18"/>
      <c r="H6" s="1"/>
      <c r="I6" s="1"/>
      <c r="Q6" s="11">
        <f t="shared" si="1"/>
        <v>0</v>
      </c>
      <c r="R6" s="11" t="s">
        <v>38</v>
      </c>
      <c r="S6" s="11" t="s">
        <v>39</v>
      </c>
      <c r="T6" s="11" t="s">
        <v>652</v>
      </c>
      <c r="U6" s="11" t="s">
        <v>653</v>
      </c>
      <c r="V6" s="11" t="str">
        <f t="shared" si="2"/>
        <v>Yes</v>
      </c>
      <c r="W6" s="11" t="s">
        <v>37</v>
      </c>
      <c r="X6" s="11" t="s">
        <v>42</v>
      </c>
      <c r="Y6" s="11" t="s">
        <v>297</v>
      </c>
      <c r="AX6" s="11" t="s">
        <v>654</v>
      </c>
    </row>
    <row r="7" spans="1:50" ht="34" x14ac:dyDescent="0.2">
      <c r="A7" s="14" t="s">
        <v>655</v>
      </c>
      <c r="B7" s="15" t="s">
        <v>37</v>
      </c>
      <c r="C7" s="16" t="s">
        <v>8</v>
      </c>
      <c r="D7" s="17" t="s">
        <v>8</v>
      </c>
      <c r="E7" s="14"/>
      <c r="F7" s="18"/>
      <c r="H7" s="1"/>
      <c r="I7" s="1"/>
      <c r="Q7" s="11">
        <f t="shared" si="1"/>
        <v>0</v>
      </c>
      <c r="R7" s="11" t="s">
        <v>38</v>
      </c>
      <c r="S7" s="11" t="s">
        <v>39</v>
      </c>
      <c r="T7" s="11" t="s">
        <v>656</v>
      </c>
      <c r="U7" s="11" t="s">
        <v>657</v>
      </c>
      <c r="V7" s="11" t="str">
        <f t="shared" si="2"/>
        <v>Yes</v>
      </c>
      <c r="W7" s="11" t="s">
        <v>37</v>
      </c>
      <c r="X7" s="11" t="s">
        <v>42</v>
      </c>
      <c r="Y7" s="11" t="s">
        <v>297</v>
      </c>
      <c r="AX7" s="11" t="s">
        <v>658</v>
      </c>
    </row>
    <row r="8" spans="1:50" ht="34" x14ac:dyDescent="0.2">
      <c r="A8" s="14" t="s">
        <v>659</v>
      </c>
      <c r="B8" s="15" t="s">
        <v>37</v>
      </c>
      <c r="C8" s="16" t="s">
        <v>8</v>
      </c>
      <c r="D8" s="17" t="s">
        <v>8</v>
      </c>
      <c r="E8" s="14"/>
      <c r="F8" s="18"/>
      <c r="H8" s="1"/>
      <c r="I8" s="1"/>
      <c r="Q8" s="11">
        <f t="shared" si="1"/>
        <v>0</v>
      </c>
      <c r="R8" s="11" t="s">
        <v>38</v>
      </c>
      <c r="S8" s="11" t="s">
        <v>39</v>
      </c>
      <c r="T8" s="11" t="s">
        <v>660</v>
      </c>
      <c r="U8" s="11" t="s">
        <v>661</v>
      </c>
      <c r="V8" s="11" t="str">
        <f t="shared" si="2"/>
        <v>Yes</v>
      </c>
      <c r="W8" s="11" t="s">
        <v>37</v>
      </c>
      <c r="X8" s="11" t="s">
        <v>42</v>
      </c>
      <c r="Y8" s="11" t="s">
        <v>297</v>
      </c>
      <c r="AX8" s="11" t="s">
        <v>662</v>
      </c>
    </row>
    <row r="9" spans="1:50" ht="34" x14ac:dyDescent="0.2">
      <c r="A9" s="14" t="s">
        <v>663</v>
      </c>
      <c r="B9" s="15" t="s">
        <v>37</v>
      </c>
      <c r="C9" s="16" t="s">
        <v>8</v>
      </c>
      <c r="D9" s="17" t="s">
        <v>8</v>
      </c>
      <c r="E9" s="14"/>
      <c r="F9" s="18"/>
      <c r="H9" s="1"/>
      <c r="I9" s="1"/>
      <c r="Q9" s="11">
        <f t="shared" si="1"/>
        <v>0</v>
      </c>
      <c r="R9" s="11" t="s">
        <v>38</v>
      </c>
      <c r="S9" s="11" t="s">
        <v>39</v>
      </c>
      <c r="T9" s="11" t="s">
        <v>664</v>
      </c>
      <c r="U9" s="11" t="s">
        <v>665</v>
      </c>
      <c r="V9" s="11" t="str">
        <f t="shared" si="2"/>
        <v>Yes</v>
      </c>
      <c r="W9" s="11" t="s">
        <v>37</v>
      </c>
      <c r="X9" s="11" t="s">
        <v>42</v>
      </c>
      <c r="Y9" s="11" t="s">
        <v>297</v>
      </c>
      <c r="AX9" s="11" t="s">
        <v>666</v>
      </c>
    </row>
    <row r="10" spans="1:50" ht="34" x14ac:dyDescent="0.2">
      <c r="A10" s="14" t="s">
        <v>667</v>
      </c>
      <c r="B10" s="15" t="s">
        <v>37</v>
      </c>
      <c r="C10" s="16" t="s">
        <v>8</v>
      </c>
      <c r="D10" s="17" t="s">
        <v>8</v>
      </c>
      <c r="E10" s="14"/>
      <c r="F10" s="18"/>
      <c r="H10" s="1"/>
      <c r="I10" s="1"/>
      <c r="Q10" s="11">
        <f t="shared" si="1"/>
        <v>0</v>
      </c>
      <c r="R10" s="11" t="s">
        <v>38</v>
      </c>
      <c r="S10" s="11" t="s">
        <v>39</v>
      </c>
      <c r="T10" s="11" t="s">
        <v>668</v>
      </c>
      <c r="U10" s="11" t="s">
        <v>669</v>
      </c>
      <c r="V10" s="11" t="str">
        <f t="shared" si="2"/>
        <v>Yes</v>
      </c>
      <c r="W10" s="11" t="s">
        <v>37</v>
      </c>
      <c r="X10" s="11" t="s">
        <v>42</v>
      </c>
      <c r="Y10" s="11" t="s">
        <v>297</v>
      </c>
      <c r="AX10" s="11" t="s">
        <v>670</v>
      </c>
    </row>
    <row r="11" spans="1:50" ht="34" x14ac:dyDescent="0.2">
      <c r="A11" s="14" t="s">
        <v>671</v>
      </c>
      <c r="B11" s="15" t="s">
        <v>37</v>
      </c>
      <c r="C11" s="16" t="s">
        <v>8</v>
      </c>
      <c r="D11" s="17" t="s">
        <v>8</v>
      </c>
      <c r="E11" s="14"/>
      <c r="F11" s="18"/>
      <c r="H11" s="1"/>
      <c r="I11" s="1"/>
      <c r="Q11" s="11">
        <f t="shared" si="1"/>
        <v>0</v>
      </c>
      <c r="R11" s="11" t="s">
        <v>38</v>
      </c>
      <c r="S11" s="11" t="s">
        <v>39</v>
      </c>
      <c r="T11" s="11" t="s">
        <v>672</v>
      </c>
      <c r="U11" s="11" t="s">
        <v>673</v>
      </c>
      <c r="V11" s="11" t="str">
        <f t="shared" si="2"/>
        <v>Yes</v>
      </c>
      <c r="W11" s="11" t="s">
        <v>37</v>
      </c>
      <c r="X11" s="11" t="s">
        <v>42</v>
      </c>
      <c r="Y11" s="11" t="s">
        <v>297</v>
      </c>
      <c r="AX11" s="11" t="s">
        <v>674</v>
      </c>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11" xr:uid="{00000000-0002-0000-0700-000000000000}">
      <formula1>W5:Y5</formula1>
    </dataValidation>
    <dataValidation type="custom" allowBlank="1" showInputMessage="1" showErrorMessage="1" prompt="Invalid entry - Item cannot be more than 4000 characters." sqref="C5:C11 F5:F11" xr:uid="{00000000-0002-0000-0700-000001000000}">
      <formula1>LTE(LEN(C5),(4000))</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16</v>
      </c>
      <c r="B1" s="30"/>
      <c r="C1" s="30"/>
      <c r="D1" s="30"/>
      <c r="E1" s="30"/>
      <c r="F1" s="31"/>
      <c r="H1" s="1"/>
      <c r="I1" s="1"/>
      <c r="Q1" s="11">
        <f>SUM(Q5:Q6)</f>
        <v>0</v>
      </c>
      <c r="U1" s="11">
        <f>COUNTA(U5:U6)</f>
        <v>2</v>
      </c>
      <c r="V1" s="11">
        <f>COUNTIF(V5:V6,"*?") + COUNT(V5:V6)</f>
        <v>2</v>
      </c>
      <c r="W1" s="11">
        <f t="shared" ref="W1:X1" si="0">COUNTA(E5:E6)</f>
        <v>0</v>
      </c>
      <c r="X1" s="11">
        <f t="shared" si="0"/>
        <v>0</v>
      </c>
    </row>
    <row r="2" spans="1:50" ht="16" x14ac:dyDescent="0.2">
      <c r="A2" s="32" t="s">
        <v>675</v>
      </c>
      <c r="B2" s="33"/>
      <c r="C2" s="33"/>
      <c r="D2" s="33"/>
      <c r="E2" s="33"/>
      <c r="F2" s="33"/>
      <c r="H2" s="1"/>
      <c r="I2" s="1"/>
      <c r="P2" s="1" t="s">
        <v>675</v>
      </c>
    </row>
    <row r="3" spans="1:50" x14ac:dyDescent="0.2">
      <c r="B3" s="11" t="str">
        <f>"Answered: "&amp;V1&amp;"/"&amp;U1</f>
        <v>Answered: 2/2</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51" x14ac:dyDescent="0.2">
      <c r="A5" s="14" t="s">
        <v>676</v>
      </c>
      <c r="B5" s="15" t="s">
        <v>37</v>
      </c>
      <c r="C5" s="16" t="s">
        <v>8</v>
      </c>
      <c r="D5" s="17" t="s">
        <v>8</v>
      </c>
      <c r="E5" s="14"/>
      <c r="F5" s="18"/>
      <c r="H5" s="1"/>
      <c r="I5" s="1"/>
      <c r="Q5" s="11">
        <f t="shared" ref="Q5:Q6" si="1">IF(OR(OR(AND(R5="True",B5=""),AND(S5="True",C5=""),AND(X5="True",D5="")),AND(E5&lt;&gt;"",F5="") ),1,0)</f>
        <v>0</v>
      </c>
      <c r="R5" s="11" t="s">
        <v>38</v>
      </c>
      <c r="S5" s="11" t="s">
        <v>39</v>
      </c>
      <c r="T5" s="11" t="s">
        <v>677</v>
      </c>
      <c r="U5" s="11" t="s">
        <v>678</v>
      </c>
      <c r="V5" s="11" t="str">
        <f t="shared" ref="V5:V6" si="2">IF(B5&lt;&gt;"",B5,"")</f>
        <v>Yes</v>
      </c>
      <c r="W5" s="11" t="s">
        <v>37</v>
      </c>
      <c r="X5" s="11" t="s">
        <v>42</v>
      </c>
      <c r="Y5" s="11" t="s">
        <v>297</v>
      </c>
      <c r="AX5" s="11" t="s">
        <v>679</v>
      </c>
    </row>
    <row r="6" spans="1:50" ht="17" x14ac:dyDescent="0.2">
      <c r="A6" s="14" t="s">
        <v>680</v>
      </c>
      <c r="B6" s="15" t="s">
        <v>37</v>
      </c>
      <c r="C6" s="16" t="s">
        <v>8</v>
      </c>
      <c r="D6" s="17" t="s">
        <v>8</v>
      </c>
      <c r="E6" s="14"/>
      <c r="F6" s="18"/>
      <c r="H6" s="1"/>
      <c r="I6" s="1"/>
      <c r="Q6" s="11">
        <f t="shared" si="1"/>
        <v>0</v>
      </c>
      <c r="R6" s="11" t="s">
        <v>38</v>
      </c>
      <c r="S6" s="11" t="s">
        <v>39</v>
      </c>
      <c r="T6" s="11" t="s">
        <v>681</v>
      </c>
      <c r="U6" s="11" t="s">
        <v>682</v>
      </c>
      <c r="V6" s="11" t="str">
        <f t="shared" si="2"/>
        <v>Yes</v>
      </c>
      <c r="W6" s="11" t="s">
        <v>37</v>
      </c>
      <c r="X6" s="11" t="s">
        <v>42</v>
      </c>
      <c r="Y6" s="11" t="s">
        <v>297</v>
      </c>
      <c r="AX6" s="11" t="s">
        <v>683</v>
      </c>
    </row>
    <row r="7" spans="1:50" x14ac:dyDescent="0.2">
      <c r="D7" s="12"/>
      <c r="H7" s="1"/>
      <c r="I7" s="1"/>
    </row>
    <row r="8" spans="1:50" x14ac:dyDescent="0.2">
      <c r="D8" s="12"/>
      <c r="H8" s="1"/>
      <c r="I8" s="1"/>
    </row>
    <row r="9" spans="1:50" x14ac:dyDescent="0.2">
      <c r="D9" s="12"/>
      <c r="H9" s="1"/>
      <c r="I9" s="1"/>
    </row>
    <row r="10" spans="1:50" x14ac:dyDescent="0.2">
      <c r="D10" s="12"/>
      <c r="H10" s="1"/>
      <c r="I10" s="1"/>
    </row>
    <row r="11" spans="1:50" x14ac:dyDescent="0.2">
      <c r="D11" s="12"/>
      <c r="H11" s="1"/>
      <c r="I11" s="1"/>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6" xr:uid="{00000000-0002-0000-0800-000000000000}">
      <formula1>W5:Y5</formula1>
    </dataValidation>
    <dataValidation type="custom" allowBlank="1" showInputMessage="1" showErrorMessage="1" prompt="Invalid entry - Item cannot be more than 4000 characters." sqref="C5:C6 F5:F6" xr:uid="{00000000-0002-0000-0800-000001000000}">
      <formula1>LTE(LEN(C5),(4000))</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17</v>
      </c>
      <c r="B1" s="30"/>
      <c r="C1" s="30"/>
      <c r="D1" s="30"/>
      <c r="E1" s="30"/>
      <c r="F1" s="31"/>
      <c r="H1" s="1"/>
      <c r="I1" s="1"/>
      <c r="Q1" s="11">
        <f>SUM(Q5:Q6)</f>
        <v>0</v>
      </c>
      <c r="U1" s="11">
        <f>COUNTA(U5:U6)</f>
        <v>2</v>
      </c>
      <c r="V1" s="11">
        <f>COUNTIF(V5:V6,"*?") + COUNT(V5:V6)</f>
        <v>2</v>
      </c>
      <c r="W1" s="11">
        <f t="shared" ref="W1:X1" si="0">COUNTA(E5:E6)</f>
        <v>0</v>
      </c>
      <c r="X1" s="11">
        <f t="shared" si="0"/>
        <v>0</v>
      </c>
    </row>
    <row r="2" spans="1:50" ht="16" x14ac:dyDescent="0.2">
      <c r="A2" s="32" t="s">
        <v>684</v>
      </c>
      <c r="B2" s="33"/>
      <c r="C2" s="33"/>
      <c r="D2" s="33"/>
      <c r="E2" s="33"/>
      <c r="F2" s="33"/>
      <c r="H2" s="1"/>
      <c r="I2" s="1"/>
      <c r="P2" s="1" t="s">
        <v>684</v>
      </c>
    </row>
    <row r="3" spans="1:50" x14ac:dyDescent="0.2">
      <c r="B3" s="11" t="str">
        <f>"Answered: "&amp;V1&amp;"/"&amp;U1</f>
        <v>Answered: 2/2</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34" x14ac:dyDescent="0.2">
      <c r="A5" s="14" t="s">
        <v>685</v>
      </c>
      <c r="B5" s="15" t="s">
        <v>37</v>
      </c>
      <c r="C5" s="16" t="s">
        <v>8</v>
      </c>
      <c r="D5" s="17" t="s">
        <v>8</v>
      </c>
      <c r="E5" s="14"/>
      <c r="F5" s="18"/>
      <c r="H5" s="1"/>
      <c r="I5" s="1"/>
      <c r="Q5" s="11">
        <f t="shared" ref="Q5:Q6" si="1">IF(OR(OR(AND(R5="True",B5=""),AND(S5="True",C5=""),AND(X5="True",D5="")),AND(E5&lt;&gt;"",F5="") ),1,0)</f>
        <v>0</v>
      </c>
      <c r="R5" s="11" t="s">
        <v>38</v>
      </c>
      <c r="S5" s="11" t="s">
        <v>39</v>
      </c>
      <c r="T5" s="11" t="s">
        <v>686</v>
      </c>
      <c r="U5" s="11" t="s">
        <v>687</v>
      </c>
      <c r="V5" s="11" t="str">
        <f t="shared" ref="V5:V6" si="2">IF(B5&lt;&gt;"",B5,"")</f>
        <v>Yes</v>
      </c>
      <c r="W5" s="11" t="s">
        <v>37</v>
      </c>
      <c r="X5" s="11" t="s">
        <v>42</v>
      </c>
      <c r="Y5" s="11" t="s">
        <v>297</v>
      </c>
      <c r="AX5" s="11" t="s">
        <v>688</v>
      </c>
    </row>
    <row r="6" spans="1:50" ht="34" x14ac:dyDescent="0.2">
      <c r="A6" s="14" t="s">
        <v>689</v>
      </c>
      <c r="B6" s="15" t="s">
        <v>37</v>
      </c>
      <c r="C6" s="16" t="s">
        <v>8</v>
      </c>
      <c r="D6" s="17" t="s">
        <v>8</v>
      </c>
      <c r="E6" s="14"/>
      <c r="F6" s="18"/>
      <c r="H6" s="1"/>
      <c r="I6" s="1"/>
      <c r="Q6" s="11">
        <f t="shared" si="1"/>
        <v>0</v>
      </c>
      <c r="R6" s="11" t="s">
        <v>38</v>
      </c>
      <c r="S6" s="11" t="s">
        <v>39</v>
      </c>
      <c r="T6" s="11" t="s">
        <v>690</v>
      </c>
      <c r="U6" s="11" t="s">
        <v>691</v>
      </c>
      <c r="V6" s="11" t="str">
        <f t="shared" si="2"/>
        <v>Yes</v>
      </c>
      <c r="W6" s="11" t="s">
        <v>37</v>
      </c>
      <c r="X6" s="11" t="s">
        <v>42</v>
      </c>
      <c r="Y6" s="11" t="s">
        <v>297</v>
      </c>
      <c r="AX6" s="11" t="s">
        <v>692</v>
      </c>
    </row>
    <row r="7" spans="1:50" x14ac:dyDescent="0.2">
      <c r="D7" s="12"/>
      <c r="H7" s="1"/>
      <c r="I7" s="1"/>
    </row>
    <row r="8" spans="1:50" x14ac:dyDescent="0.2">
      <c r="D8" s="12"/>
      <c r="H8" s="1"/>
      <c r="I8" s="1"/>
    </row>
    <row r="9" spans="1:50" x14ac:dyDescent="0.2">
      <c r="D9" s="12"/>
      <c r="H9" s="1"/>
      <c r="I9" s="1"/>
    </row>
    <row r="10" spans="1:50" x14ac:dyDescent="0.2">
      <c r="D10" s="12"/>
      <c r="H10" s="1"/>
      <c r="I10" s="1"/>
    </row>
    <row r="11" spans="1:50" x14ac:dyDescent="0.2">
      <c r="D11" s="12"/>
      <c r="H11" s="1"/>
      <c r="I11" s="1"/>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6" xr:uid="{00000000-0002-0000-0900-000000000000}">
      <formula1>W5:Y5</formula1>
    </dataValidation>
    <dataValidation type="custom" allowBlank="1" showInputMessage="1" showErrorMessage="1" prompt="Invalid entry - Item cannot be more than 4000 characters." sqref="C5:C6 F5:F6" xr:uid="{00000000-0002-0000-0900-000001000000}">
      <formula1>LTE(LEN(C5),(4000))</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1000"/>
  <sheetViews>
    <sheetView showGridLines="0" workbookViewId="0">
      <pane ySplit="4" topLeftCell="A16" activePane="bottomLeft" state="frozen"/>
      <selection pane="bottomLeft" activeCell="B17" sqref="B17"/>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18</v>
      </c>
      <c r="B1" s="30"/>
      <c r="C1" s="30"/>
      <c r="D1" s="30"/>
      <c r="E1" s="30"/>
      <c r="F1" s="31"/>
      <c r="H1" s="1"/>
      <c r="I1" s="1"/>
      <c r="Q1" s="11">
        <f>SUM(Q5:Q35)</f>
        <v>0</v>
      </c>
      <c r="U1" s="11">
        <f>COUNTA(U5:U35)</f>
        <v>31</v>
      </c>
      <c r="V1" s="11">
        <f>COUNTIF(V5:V35,"*?") + COUNT(V5:V35)</f>
        <v>31</v>
      </c>
      <c r="W1" s="11">
        <f t="shared" ref="W1:X1" si="0">COUNTA(E5:E35)</f>
        <v>0</v>
      </c>
      <c r="X1" s="11">
        <f t="shared" si="0"/>
        <v>0</v>
      </c>
    </row>
    <row r="2" spans="1:50" ht="16" x14ac:dyDescent="0.2">
      <c r="A2" s="32" t="s">
        <v>693</v>
      </c>
      <c r="B2" s="33"/>
      <c r="C2" s="33"/>
      <c r="D2" s="33"/>
      <c r="E2" s="33"/>
      <c r="F2" s="33"/>
      <c r="H2" s="1"/>
      <c r="I2" s="1"/>
      <c r="P2" s="1" t="s">
        <v>693</v>
      </c>
    </row>
    <row r="3" spans="1:50" x14ac:dyDescent="0.2">
      <c r="B3" s="11" t="str">
        <f>"Answered: "&amp;V1&amp;"/"&amp;U1</f>
        <v>Answered: 31/31</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34" x14ac:dyDescent="0.2">
      <c r="A5" s="14" t="s">
        <v>694</v>
      </c>
      <c r="B5" s="15" t="s">
        <v>37</v>
      </c>
      <c r="C5" s="16" t="s">
        <v>8</v>
      </c>
      <c r="D5" s="17" t="s">
        <v>8</v>
      </c>
      <c r="E5" s="14"/>
      <c r="F5" s="18"/>
      <c r="H5" s="1"/>
      <c r="I5" s="1"/>
      <c r="Q5" s="11">
        <f t="shared" ref="Q5:Q35" si="1">IF(OR(OR(AND(R5="True",B5=""),AND(S5="True",C5=""),AND(X5="True",D5="")),AND(E5&lt;&gt;"",F5="") ),1,0)</f>
        <v>0</v>
      </c>
      <c r="R5" s="11" t="s">
        <v>38</v>
      </c>
      <c r="S5" s="11" t="s">
        <v>39</v>
      </c>
      <c r="T5" s="11" t="s">
        <v>695</v>
      </c>
      <c r="U5" s="11" t="s">
        <v>696</v>
      </c>
      <c r="V5" s="11" t="str">
        <f t="shared" ref="V5:V35" si="2">IF(B5&lt;&gt;"",B5,"")</f>
        <v>Yes</v>
      </c>
      <c r="W5" s="11" t="s">
        <v>37</v>
      </c>
      <c r="X5" s="11" t="s">
        <v>42</v>
      </c>
      <c r="Y5" s="11" t="s">
        <v>297</v>
      </c>
      <c r="AX5" s="11" t="s">
        <v>697</v>
      </c>
    </row>
    <row r="6" spans="1:50" ht="68" x14ac:dyDescent="0.2">
      <c r="A6" s="14" t="s">
        <v>698</v>
      </c>
      <c r="B6" s="15" t="s">
        <v>37</v>
      </c>
      <c r="C6" s="16" t="s">
        <v>8</v>
      </c>
      <c r="D6" s="17" t="s">
        <v>8</v>
      </c>
      <c r="E6" s="14"/>
      <c r="F6" s="18"/>
      <c r="H6" s="1"/>
      <c r="I6" s="1"/>
      <c r="Q6" s="11">
        <f t="shared" si="1"/>
        <v>0</v>
      </c>
      <c r="R6" s="11" t="s">
        <v>38</v>
      </c>
      <c r="S6" s="11" t="s">
        <v>39</v>
      </c>
      <c r="T6" s="11" t="s">
        <v>699</v>
      </c>
      <c r="U6" s="11" t="s">
        <v>700</v>
      </c>
      <c r="V6" s="11" t="str">
        <f t="shared" si="2"/>
        <v>Yes</v>
      </c>
      <c r="W6" s="11" t="s">
        <v>37</v>
      </c>
      <c r="X6" s="11" t="s">
        <v>42</v>
      </c>
      <c r="Y6" s="11" t="s">
        <v>297</v>
      </c>
      <c r="AX6" s="11" t="s">
        <v>701</v>
      </c>
    </row>
    <row r="7" spans="1:50" ht="34" x14ac:dyDescent="0.2">
      <c r="A7" s="14" t="s">
        <v>702</v>
      </c>
      <c r="B7" s="15" t="s">
        <v>37</v>
      </c>
      <c r="C7" s="16" t="s">
        <v>8</v>
      </c>
      <c r="D7" s="17" t="s">
        <v>8</v>
      </c>
      <c r="E7" s="14"/>
      <c r="F7" s="18"/>
      <c r="H7" s="1"/>
      <c r="I7" s="1"/>
      <c r="Q7" s="11">
        <f t="shared" si="1"/>
        <v>0</v>
      </c>
      <c r="R7" s="11" t="s">
        <v>38</v>
      </c>
      <c r="S7" s="11" t="s">
        <v>39</v>
      </c>
      <c r="T7" s="11" t="s">
        <v>703</v>
      </c>
      <c r="U7" s="11" t="s">
        <v>704</v>
      </c>
      <c r="V7" s="11" t="str">
        <f t="shared" si="2"/>
        <v>Yes</v>
      </c>
      <c r="W7" s="11" t="s">
        <v>37</v>
      </c>
      <c r="X7" s="11" t="s">
        <v>42</v>
      </c>
      <c r="Y7" s="11" t="s">
        <v>297</v>
      </c>
      <c r="AX7" s="11" t="s">
        <v>705</v>
      </c>
    </row>
    <row r="8" spans="1:50" ht="17" x14ac:dyDescent="0.2">
      <c r="A8" s="14" t="s">
        <v>706</v>
      </c>
      <c r="B8" s="15" t="s">
        <v>37</v>
      </c>
      <c r="C8" s="16" t="s">
        <v>8</v>
      </c>
      <c r="D8" s="17" t="s">
        <v>8</v>
      </c>
      <c r="E8" s="14"/>
      <c r="F8" s="18"/>
      <c r="H8" s="1"/>
      <c r="I8" s="1"/>
      <c r="Q8" s="11">
        <f t="shared" si="1"/>
        <v>0</v>
      </c>
      <c r="R8" s="11" t="s">
        <v>38</v>
      </c>
      <c r="S8" s="11" t="s">
        <v>39</v>
      </c>
      <c r="T8" s="11" t="s">
        <v>707</v>
      </c>
      <c r="U8" s="11" t="s">
        <v>708</v>
      </c>
      <c r="V8" s="11" t="str">
        <f t="shared" si="2"/>
        <v>Yes</v>
      </c>
      <c r="W8" s="11" t="s">
        <v>37</v>
      </c>
      <c r="X8" s="11" t="s">
        <v>42</v>
      </c>
      <c r="Y8" s="11" t="s">
        <v>297</v>
      </c>
      <c r="AX8" s="11" t="s">
        <v>709</v>
      </c>
    </row>
    <row r="9" spans="1:50" ht="17" x14ac:dyDescent="0.2">
      <c r="A9" s="14" t="s">
        <v>710</v>
      </c>
      <c r="B9" s="15" t="s">
        <v>37</v>
      </c>
      <c r="C9" s="16" t="s">
        <v>8</v>
      </c>
      <c r="D9" s="17" t="s">
        <v>8</v>
      </c>
      <c r="E9" s="14"/>
      <c r="F9" s="18"/>
      <c r="H9" s="1"/>
      <c r="I9" s="1"/>
      <c r="Q9" s="11">
        <f t="shared" si="1"/>
        <v>0</v>
      </c>
      <c r="R9" s="11" t="s">
        <v>38</v>
      </c>
      <c r="S9" s="11" t="s">
        <v>39</v>
      </c>
      <c r="T9" s="11" t="s">
        <v>711</v>
      </c>
      <c r="U9" s="11" t="s">
        <v>712</v>
      </c>
      <c r="V9" s="11" t="str">
        <f t="shared" si="2"/>
        <v>Yes</v>
      </c>
      <c r="W9" s="11" t="s">
        <v>37</v>
      </c>
      <c r="X9" s="11" t="s">
        <v>42</v>
      </c>
      <c r="Y9" s="11" t="s">
        <v>297</v>
      </c>
      <c r="AX9" s="11" t="s">
        <v>713</v>
      </c>
    </row>
    <row r="10" spans="1:50" ht="34" x14ac:dyDescent="0.2">
      <c r="A10" s="14" t="s">
        <v>714</v>
      </c>
      <c r="B10" s="15" t="s">
        <v>37</v>
      </c>
      <c r="C10" s="16" t="s">
        <v>8</v>
      </c>
      <c r="D10" s="17" t="s">
        <v>8</v>
      </c>
      <c r="E10" s="14"/>
      <c r="F10" s="18"/>
      <c r="H10" s="1"/>
      <c r="I10" s="1"/>
      <c r="Q10" s="11">
        <f t="shared" si="1"/>
        <v>0</v>
      </c>
      <c r="R10" s="11" t="s">
        <v>38</v>
      </c>
      <c r="S10" s="11" t="s">
        <v>39</v>
      </c>
      <c r="T10" s="11" t="s">
        <v>715</v>
      </c>
      <c r="U10" s="11" t="s">
        <v>716</v>
      </c>
      <c r="V10" s="11" t="str">
        <f t="shared" si="2"/>
        <v>Yes</v>
      </c>
      <c r="W10" s="11" t="s">
        <v>37</v>
      </c>
      <c r="X10" s="11" t="s">
        <v>42</v>
      </c>
      <c r="Y10" s="11" t="s">
        <v>297</v>
      </c>
      <c r="AX10" s="11" t="s">
        <v>717</v>
      </c>
    </row>
    <row r="11" spans="1:50" ht="17" x14ac:dyDescent="0.2">
      <c r="A11" s="14" t="s">
        <v>718</v>
      </c>
      <c r="B11" s="15" t="s">
        <v>37</v>
      </c>
      <c r="C11" s="16" t="s">
        <v>8</v>
      </c>
      <c r="D11" s="17" t="s">
        <v>8</v>
      </c>
      <c r="E11" s="14"/>
      <c r="F11" s="18"/>
      <c r="H11" s="1"/>
      <c r="I11" s="1"/>
      <c r="Q11" s="11">
        <f t="shared" si="1"/>
        <v>0</v>
      </c>
      <c r="R11" s="11" t="s">
        <v>38</v>
      </c>
      <c r="S11" s="11" t="s">
        <v>39</v>
      </c>
      <c r="T11" s="11" t="s">
        <v>719</v>
      </c>
      <c r="U11" s="11" t="s">
        <v>720</v>
      </c>
      <c r="V11" s="11" t="str">
        <f t="shared" si="2"/>
        <v>Yes</v>
      </c>
      <c r="W11" s="11" t="s">
        <v>37</v>
      </c>
      <c r="X11" s="11" t="s">
        <v>42</v>
      </c>
      <c r="Y11" s="11" t="s">
        <v>297</v>
      </c>
      <c r="AX11" s="11" t="s">
        <v>721</v>
      </c>
    </row>
    <row r="12" spans="1:50" ht="34" x14ac:dyDescent="0.2">
      <c r="A12" s="14" t="s">
        <v>722</v>
      </c>
      <c r="B12" s="15" t="s">
        <v>37</v>
      </c>
      <c r="C12" s="16" t="s">
        <v>8</v>
      </c>
      <c r="D12" s="17" t="s">
        <v>8</v>
      </c>
      <c r="E12" s="14"/>
      <c r="F12" s="18"/>
      <c r="H12" s="1"/>
      <c r="I12" s="1"/>
      <c r="Q12" s="11">
        <f t="shared" si="1"/>
        <v>0</v>
      </c>
      <c r="R12" s="11" t="s">
        <v>38</v>
      </c>
      <c r="S12" s="11" t="s">
        <v>39</v>
      </c>
      <c r="T12" s="11" t="s">
        <v>723</v>
      </c>
      <c r="U12" s="11" t="s">
        <v>724</v>
      </c>
      <c r="V12" s="11" t="str">
        <f t="shared" si="2"/>
        <v>Yes</v>
      </c>
      <c r="W12" s="11" t="s">
        <v>37</v>
      </c>
      <c r="X12" s="11" t="s">
        <v>42</v>
      </c>
      <c r="Y12" s="11" t="s">
        <v>297</v>
      </c>
      <c r="AX12" s="11" t="s">
        <v>725</v>
      </c>
    </row>
    <row r="13" spans="1:50" ht="17" x14ac:dyDescent="0.2">
      <c r="A13" s="14" t="s">
        <v>726</v>
      </c>
      <c r="B13" s="15" t="s">
        <v>37</v>
      </c>
      <c r="C13" s="16" t="s">
        <v>8</v>
      </c>
      <c r="D13" s="17" t="s">
        <v>8</v>
      </c>
      <c r="E13" s="14"/>
      <c r="F13" s="18"/>
      <c r="H13" s="1"/>
      <c r="I13" s="1"/>
      <c r="Q13" s="11">
        <f t="shared" si="1"/>
        <v>0</v>
      </c>
      <c r="R13" s="11" t="s">
        <v>38</v>
      </c>
      <c r="S13" s="11" t="s">
        <v>39</v>
      </c>
      <c r="T13" s="11" t="s">
        <v>727</v>
      </c>
      <c r="U13" s="11" t="s">
        <v>728</v>
      </c>
      <c r="V13" s="11" t="str">
        <f t="shared" si="2"/>
        <v>Yes</v>
      </c>
      <c r="W13" s="11" t="s">
        <v>37</v>
      </c>
      <c r="X13" s="11" t="s">
        <v>42</v>
      </c>
      <c r="Y13" s="11" t="s">
        <v>297</v>
      </c>
      <c r="AX13" s="11" t="s">
        <v>729</v>
      </c>
    </row>
    <row r="14" spans="1:50" ht="34" x14ac:dyDescent="0.2">
      <c r="A14" s="14" t="s">
        <v>730</v>
      </c>
      <c r="B14" s="15" t="s">
        <v>37</v>
      </c>
      <c r="C14" s="16" t="s">
        <v>8</v>
      </c>
      <c r="D14" s="17" t="s">
        <v>8</v>
      </c>
      <c r="E14" s="14"/>
      <c r="F14" s="18"/>
      <c r="H14" s="1"/>
      <c r="I14" s="1"/>
      <c r="Q14" s="11">
        <f t="shared" si="1"/>
        <v>0</v>
      </c>
      <c r="R14" s="11" t="s">
        <v>38</v>
      </c>
      <c r="S14" s="11" t="s">
        <v>39</v>
      </c>
      <c r="T14" s="11" t="s">
        <v>731</v>
      </c>
      <c r="U14" s="11" t="s">
        <v>732</v>
      </c>
      <c r="V14" s="11" t="str">
        <f t="shared" si="2"/>
        <v>Yes</v>
      </c>
      <c r="W14" s="11" t="s">
        <v>37</v>
      </c>
      <c r="X14" s="11" t="s">
        <v>42</v>
      </c>
      <c r="Y14" s="11" t="s">
        <v>297</v>
      </c>
      <c r="AX14" s="11" t="s">
        <v>733</v>
      </c>
    </row>
    <row r="15" spans="1:50" ht="34" x14ac:dyDescent="0.2">
      <c r="A15" s="14" t="s">
        <v>734</v>
      </c>
      <c r="B15" s="15" t="s">
        <v>37</v>
      </c>
      <c r="C15" s="16" t="s">
        <v>8</v>
      </c>
      <c r="D15" s="17" t="s">
        <v>8</v>
      </c>
      <c r="E15" s="14"/>
      <c r="F15" s="18"/>
      <c r="H15" s="1"/>
      <c r="I15" s="1"/>
      <c r="Q15" s="11">
        <f t="shared" si="1"/>
        <v>0</v>
      </c>
      <c r="R15" s="11" t="s">
        <v>38</v>
      </c>
      <c r="S15" s="11" t="s">
        <v>39</v>
      </c>
      <c r="T15" s="11" t="s">
        <v>735</v>
      </c>
      <c r="U15" s="11" t="s">
        <v>736</v>
      </c>
      <c r="V15" s="11" t="str">
        <f t="shared" si="2"/>
        <v>Yes</v>
      </c>
      <c r="W15" s="11" t="s">
        <v>37</v>
      </c>
      <c r="X15" s="11" t="s">
        <v>42</v>
      </c>
      <c r="Y15" s="11" t="s">
        <v>297</v>
      </c>
      <c r="AX15" s="11" t="s">
        <v>737</v>
      </c>
    </row>
    <row r="16" spans="1:50" ht="34" x14ac:dyDescent="0.2">
      <c r="A16" s="14" t="s">
        <v>738</v>
      </c>
      <c r="B16" s="15" t="s">
        <v>42</v>
      </c>
      <c r="C16" s="16" t="s">
        <v>739</v>
      </c>
      <c r="D16" s="17" t="s">
        <v>8</v>
      </c>
      <c r="E16" s="14"/>
      <c r="F16" s="18"/>
      <c r="H16" s="1"/>
      <c r="I16" s="1"/>
      <c r="Q16" s="11">
        <f t="shared" si="1"/>
        <v>0</v>
      </c>
      <c r="R16" s="11" t="s">
        <v>38</v>
      </c>
      <c r="S16" s="11" t="s">
        <v>39</v>
      </c>
      <c r="T16" s="11" t="s">
        <v>740</v>
      </c>
      <c r="U16" s="11" t="s">
        <v>741</v>
      </c>
      <c r="V16" s="11" t="str">
        <f t="shared" si="2"/>
        <v>No</v>
      </c>
      <c r="W16" s="11" t="s">
        <v>37</v>
      </c>
      <c r="X16" s="11" t="s">
        <v>42</v>
      </c>
      <c r="Y16" s="11" t="s">
        <v>297</v>
      </c>
      <c r="AX16" s="11" t="s">
        <v>742</v>
      </c>
    </row>
    <row r="17" spans="1:50" ht="17" x14ac:dyDescent="0.2">
      <c r="A17" s="14" t="s">
        <v>743</v>
      </c>
      <c r="B17" s="15" t="s">
        <v>37</v>
      </c>
      <c r="C17" s="16" t="s">
        <v>8</v>
      </c>
      <c r="D17" s="17" t="s">
        <v>8</v>
      </c>
      <c r="E17" s="14"/>
      <c r="F17" s="18"/>
      <c r="H17" s="1"/>
      <c r="I17" s="1"/>
      <c r="Q17" s="11">
        <f t="shared" si="1"/>
        <v>0</v>
      </c>
      <c r="R17" s="11" t="s">
        <v>39</v>
      </c>
      <c r="S17" s="11" t="s">
        <v>39</v>
      </c>
      <c r="T17" s="11" t="s">
        <v>744</v>
      </c>
      <c r="U17" s="11" t="s">
        <v>745</v>
      </c>
      <c r="V17" s="11" t="str">
        <f t="shared" si="2"/>
        <v>Yes</v>
      </c>
      <c r="W17" s="11" t="s">
        <v>37</v>
      </c>
      <c r="X17" s="11" t="s">
        <v>42</v>
      </c>
      <c r="Y17" s="11" t="s">
        <v>297</v>
      </c>
      <c r="AX17" s="11" t="s">
        <v>746</v>
      </c>
    </row>
    <row r="18" spans="1:50" ht="17" x14ac:dyDescent="0.2">
      <c r="A18" s="14" t="s">
        <v>747</v>
      </c>
      <c r="B18" s="15" t="s">
        <v>37</v>
      </c>
      <c r="C18" s="16" t="s">
        <v>8</v>
      </c>
      <c r="D18" s="17" t="s">
        <v>8</v>
      </c>
      <c r="E18" s="14"/>
      <c r="F18" s="18"/>
      <c r="H18" s="1"/>
      <c r="I18" s="1"/>
      <c r="Q18" s="11">
        <f t="shared" si="1"/>
        <v>0</v>
      </c>
      <c r="R18" s="11" t="s">
        <v>38</v>
      </c>
      <c r="S18" s="11" t="s">
        <v>39</v>
      </c>
      <c r="T18" s="11" t="s">
        <v>748</v>
      </c>
      <c r="U18" s="11" t="s">
        <v>749</v>
      </c>
      <c r="V18" s="11" t="str">
        <f t="shared" si="2"/>
        <v>Yes</v>
      </c>
      <c r="W18" s="11" t="s">
        <v>37</v>
      </c>
      <c r="X18" s="11" t="s">
        <v>42</v>
      </c>
      <c r="Y18" s="11" t="s">
        <v>297</v>
      </c>
      <c r="AX18" s="11" t="s">
        <v>750</v>
      </c>
    </row>
    <row r="19" spans="1:50" ht="34" x14ac:dyDescent="0.2">
      <c r="A19" s="14" t="s">
        <v>751</v>
      </c>
      <c r="B19" s="15" t="s">
        <v>37</v>
      </c>
      <c r="C19" s="16" t="s">
        <v>8</v>
      </c>
      <c r="D19" s="17" t="s">
        <v>8</v>
      </c>
      <c r="E19" s="14"/>
      <c r="F19" s="18"/>
      <c r="H19" s="1"/>
      <c r="I19" s="1"/>
      <c r="Q19" s="11">
        <f t="shared" si="1"/>
        <v>0</v>
      </c>
      <c r="R19" s="11" t="s">
        <v>38</v>
      </c>
      <c r="S19" s="11" t="s">
        <v>39</v>
      </c>
      <c r="T19" s="11" t="s">
        <v>752</v>
      </c>
      <c r="U19" s="11" t="s">
        <v>753</v>
      </c>
      <c r="V19" s="11" t="str">
        <f t="shared" si="2"/>
        <v>Yes</v>
      </c>
      <c r="W19" s="11" t="s">
        <v>37</v>
      </c>
      <c r="X19" s="11" t="s">
        <v>42</v>
      </c>
      <c r="Y19" s="11" t="s">
        <v>297</v>
      </c>
      <c r="AX19" s="11" t="s">
        <v>754</v>
      </c>
    </row>
    <row r="20" spans="1:50" ht="32" x14ac:dyDescent="0.2">
      <c r="A20" s="14" t="s">
        <v>755</v>
      </c>
      <c r="B20" s="15" t="s">
        <v>37</v>
      </c>
      <c r="C20" s="16" t="s">
        <v>756</v>
      </c>
      <c r="D20" s="17" t="s">
        <v>8</v>
      </c>
      <c r="E20" s="14"/>
      <c r="F20" s="18"/>
      <c r="H20" s="1"/>
      <c r="I20" s="1"/>
      <c r="Q20" s="11">
        <f t="shared" si="1"/>
        <v>0</v>
      </c>
      <c r="R20" s="11" t="s">
        <v>39</v>
      </c>
      <c r="S20" s="11" t="s">
        <v>39</v>
      </c>
      <c r="T20" s="11" t="s">
        <v>757</v>
      </c>
      <c r="U20" s="11" t="s">
        <v>758</v>
      </c>
      <c r="V20" s="11" t="str">
        <f t="shared" si="2"/>
        <v>Yes</v>
      </c>
      <c r="W20" s="11" t="s">
        <v>37</v>
      </c>
      <c r="X20" s="11" t="s">
        <v>42</v>
      </c>
      <c r="Y20" s="11" t="s">
        <v>297</v>
      </c>
      <c r="AX20" s="11" t="s">
        <v>759</v>
      </c>
    </row>
    <row r="21" spans="1:50" ht="15.75" customHeight="1" x14ac:dyDescent="0.2">
      <c r="A21" s="14" t="s">
        <v>760</v>
      </c>
      <c r="B21" s="15" t="s">
        <v>37</v>
      </c>
      <c r="C21" s="16" t="s">
        <v>8</v>
      </c>
      <c r="D21" s="17" t="s">
        <v>8</v>
      </c>
      <c r="E21" s="14"/>
      <c r="F21" s="18"/>
      <c r="H21" s="1"/>
      <c r="I21" s="1"/>
      <c r="Q21" s="11">
        <f t="shared" si="1"/>
        <v>0</v>
      </c>
      <c r="R21" s="11" t="s">
        <v>38</v>
      </c>
      <c r="S21" s="11" t="s">
        <v>39</v>
      </c>
      <c r="T21" s="11" t="s">
        <v>761</v>
      </c>
      <c r="U21" s="11" t="s">
        <v>762</v>
      </c>
      <c r="V21" s="11" t="str">
        <f t="shared" si="2"/>
        <v>Yes</v>
      </c>
      <c r="W21" s="11" t="s">
        <v>37</v>
      </c>
      <c r="X21" s="11" t="s">
        <v>42</v>
      </c>
      <c r="Y21" s="11" t="s">
        <v>297</v>
      </c>
      <c r="AX21" s="11" t="s">
        <v>763</v>
      </c>
    </row>
    <row r="22" spans="1:50" ht="15.75" customHeight="1" x14ac:dyDescent="0.2">
      <c r="A22" s="14" t="s">
        <v>764</v>
      </c>
      <c r="B22" s="15" t="s">
        <v>37</v>
      </c>
      <c r="C22" s="16" t="s">
        <v>8</v>
      </c>
      <c r="D22" s="17" t="s">
        <v>8</v>
      </c>
      <c r="E22" s="14"/>
      <c r="F22" s="18"/>
      <c r="H22" s="1"/>
      <c r="I22" s="1"/>
      <c r="Q22" s="11">
        <f t="shared" si="1"/>
        <v>0</v>
      </c>
      <c r="R22" s="11" t="s">
        <v>38</v>
      </c>
      <c r="S22" s="11" t="s">
        <v>39</v>
      </c>
      <c r="T22" s="11" t="s">
        <v>765</v>
      </c>
      <c r="U22" s="11" t="s">
        <v>766</v>
      </c>
      <c r="V22" s="11" t="str">
        <f t="shared" si="2"/>
        <v>Yes</v>
      </c>
      <c r="W22" s="11" t="s">
        <v>37</v>
      </c>
      <c r="X22" s="11" t="s">
        <v>42</v>
      </c>
      <c r="Y22" s="11" t="s">
        <v>297</v>
      </c>
      <c r="AX22" s="11" t="s">
        <v>767</v>
      </c>
    </row>
    <row r="23" spans="1:50" ht="15.75" customHeight="1" x14ac:dyDescent="0.2">
      <c r="A23" s="14" t="s">
        <v>768</v>
      </c>
      <c r="B23" s="15" t="s">
        <v>37</v>
      </c>
      <c r="C23" s="16" t="s">
        <v>8</v>
      </c>
      <c r="D23" s="17" t="s">
        <v>8</v>
      </c>
      <c r="E23" s="14"/>
      <c r="F23" s="18"/>
      <c r="H23" s="1"/>
      <c r="I23" s="1"/>
      <c r="Q23" s="11">
        <f t="shared" si="1"/>
        <v>0</v>
      </c>
      <c r="R23" s="11" t="s">
        <v>38</v>
      </c>
      <c r="S23" s="11" t="s">
        <v>39</v>
      </c>
      <c r="T23" s="11" t="s">
        <v>769</v>
      </c>
      <c r="U23" s="11" t="s">
        <v>770</v>
      </c>
      <c r="V23" s="11" t="str">
        <f t="shared" si="2"/>
        <v>Yes</v>
      </c>
      <c r="W23" s="11" t="s">
        <v>37</v>
      </c>
      <c r="X23" s="11" t="s">
        <v>42</v>
      </c>
      <c r="Y23" s="11" t="s">
        <v>297</v>
      </c>
      <c r="AX23" s="11" t="s">
        <v>771</v>
      </c>
    </row>
    <row r="24" spans="1:50" ht="15.75" customHeight="1" x14ac:dyDescent="0.2">
      <c r="A24" s="14" t="s">
        <v>772</v>
      </c>
      <c r="B24" s="15" t="s">
        <v>37</v>
      </c>
      <c r="C24" s="16" t="s">
        <v>8</v>
      </c>
      <c r="D24" s="17" t="s">
        <v>8</v>
      </c>
      <c r="E24" s="14"/>
      <c r="F24" s="18"/>
      <c r="H24" s="1"/>
      <c r="I24" s="1"/>
      <c r="Q24" s="11">
        <f t="shared" si="1"/>
        <v>0</v>
      </c>
      <c r="R24" s="11" t="s">
        <v>38</v>
      </c>
      <c r="S24" s="11" t="s">
        <v>39</v>
      </c>
      <c r="T24" s="11" t="s">
        <v>773</v>
      </c>
      <c r="U24" s="11" t="s">
        <v>774</v>
      </c>
      <c r="V24" s="11" t="str">
        <f t="shared" si="2"/>
        <v>Yes</v>
      </c>
      <c r="W24" s="11" t="s">
        <v>37</v>
      </c>
      <c r="X24" s="11" t="s">
        <v>42</v>
      </c>
      <c r="Y24" s="11" t="s">
        <v>297</v>
      </c>
      <c r="AX24" s="11" t="s">
        <v>775</v>
      </c>
    </row>
    <row r="25" spans="1:50" ht="15.75" customHeight="1" x14ac:dyDescent="0.2">
      <c r="A25" s="14" t="s">
        <v>776</v>
      </c>
      <c r="B25" s="15" t="s">
        <v>37</v>
      </c>
      <c r="C25" s="16" t="s">
        <v>8</v>
      </c>
      <c r="D25" s="17" t="s">
        <v>8</v>
      </c>
      <c r="E25" s="14"/>
      <c r="F25" s="18"/>
      <c r="H25" s="1"/>
      <c r="I25" s="1"/>
      <c r="Q25" s="11">
        <f t="shared" si="1"/>
        <v>0</v>
      </c>
      <c r="R25" s="11" t="s">
        <v>38</v>
      </c>
      <c r="S25" s="11" t="s">
        <v>39</v>
      </c>
      <c r="T25" s="11" t="s">
        <v>777</v>
      </c>
      <c r="U25" s="11" t="s">
        <v>778</v>
      </c>
      <c r="V25" s="11" t="str">
        <f t="shared" si="2"/>
        <v>Yes</v>
      </c>
      <c r="W25" s="11" t="s">
        <v>37</v>
      </c>
      <c r="X25" s="11" t="s">
        <v>42</v>
      </c>
      <c r="Y25" s="11" t="s">
        <v>297</v>
      </c>
      <c r="AX25" s="11" t="s">
        <v>779</v>
      </c>
    </row>
    <row r="26" spans="1:50" ht="15.75" customHeight="1" x14ac:dyDescent="0.2">
      <c r="A26" s="14" t="s">
        <v>780</v>
      </c>
      <c r="B26" s="15" t="s">
        <v>37</v>
      </c>
      <c r="C26" s="16" t="s">
        <v>8</v>
      </c>
      <c r="D26" s="17" t="s">
        <v>8</v>
      </c>
      <c r="E26" s="14"/>
      <c r="F26" s="18"/>
      <c r="H26" s="1"/>
      <c r="I26" s="1"/>
      <c r="Q26" s="11">
        <f t="shared" si="1"/>
        <v>0</v>
      </c>
      <c r="R26" s="11" t="s">
        <v>38</v>
      </c>
      <c r="S26" s="11" t="s">
        <v>39</v>
      </c>
      <c r="T26" s="11" t="s">
        <v>781</v>
      </c>
      <c r="U26" s="11" t="s">
        <v>782</v>
      </c>
      <c r="V26" s="11" t="str">
        <f t="shared" si="2"/>
        <v>Yes</v>
      </c>
      <c r="W26" s="11" t="s">
        <v>37</v>
      </c>
      <c r="X26" s="11" t="s">
        <v>42</v>
      </c>
      <c r="Y26" s="11" t="s">
        <v>297</v>
      </c>
      <c r="AX26" s="11" t="s">
        <v>783</v>
      </c>
    </row>
    <row r="27" spans="1:50" ht="15.75" customHeight="1" x14ac:dyDescent="0.2">
      <c r="A27" s="14" t="s">
        <v>784</v>
      </c>
      <c r="B27" s="15" t="s">
        <v>37</v>
      </c>
      <c r="C27" s="16" t="s">
        <v>8</v>
      </c>
      <c r="D27" s="17" t="s">
        <v>8</v>
      </c>
      <c r="E27" s="14"/>
      <c r="F27" s="18"/>
      <c r="H27" s="1"/>
      <c r="I27" s="1"/>
      <c r="Q27" s="11">
        <f t="shared" si="1"/>
        <v>0</v>
      </c>
      <c r="R27" s="11" t="s">
        <v>38</v>
      </c>
      <c r="S27" s="11" t="s">
        <v>39</v>
      </c>
      <c r="T27" s="11" t="s">
        <v>785</v>
      </c>
      <c r="U27" s="11" t="s">
        <v>786</v>
      </c>
      <c r="V27" s="11" t="str">
        <f t="shared" si="2"/>
        <v>Yes</v>
      </c>
      <c r="W27" s="11" t="s">
        <v>37</v>
      </c>
      <c r="X27" s="11" t="s">
        <v>42</v>
      </c>
      <c r="Y27" s="11" t="s">
        <v>297</v>
      </c>
      <c r="AX27" s="11" t="s">
        <v>787</v>
      </c>
    </row>
    <row r="28" spans="1:50" ht="15.75" customHeight="1" x14ac:dyDescent="0.2">
      <c r="A28" s="14" t="s">
        <v>788</v>
      </c>
      <c r="B28" s="15" t="s">
        <v>37</v>
      </c>
      <c r="C28" s="16" t="s">
        <v>8</v>
      </c>
      <c r="D28" s="17" t="s">
        <v>8</v>
      </c>
      <c r="E28" s="14"/>
      <c r="F28" s="18"/>
      <c r="H28" s="1"/>
      <c r="I28" s="1"/>
      <c r="Q28" s="11">
        <f t="shared" si="1"/>
        <v>0</v>
      </c>
      <c r="R28" s="11" t="s">
        <v>38</v>
      </c>
      <c r="S28" s="11" t="s">
        <v>39</v>
      </c>
      <c r="T28" s="11" t="s">
        <v>789</v>
      </c>
      <c r="U28" s="11" t="s">
        <v>790</v>
      </c>
      <c r="V28" s="11" t="str">
        <f t="shared" si="2"/>
        <v>Yes</v>
      </c>
      <c r="W28" s="11" t="s">
        <v>37</v>
      </c>
      <c r="X28" s="11" t="s">
        <v>42</v>
      </c>
      <c r="Y28" s="11" t="s">
        <v>297</v>
      </c>
      <c r="AX28" s="11" t="s">
        <v>791</v>
      </c>
    </row>
    <row r="29" spans="1:50" ht="15.75" customHeight="1" x14ac:dyDescent="0.2">
      <c r="A29" s="14" t="s">
        <v>792</v>
      </c>
      <c r="B29" s="15" t="s">
        <v>37</v>
      </c>
      <c r="C29" s="16" t="s">
        <v>8</v>
      </c>
      <c r="D29" s="17" t="s">
        <v>8</v>
      </c>
      <c r="E29" s="14"/>
      <c r="F29" s="18"/>
      <c r="H29" s="1"/>
      <c r="I29" s="1"/>
      <c r="Q29" s="11">
        <f t="shared" si="1"/>
        <v>0</v>
      </c>
      <c r="R29" s="11" t="s">
        <v>38</v>
      </c>
      <c r="S29" s="11" t="s">
        <v>39</v>
      </c>
      <c r="T29" s="11" t="s">
        <v>793</v>
      </c>
      <c r="U29" s="11" t="s">
        <v>794</v>
      </c>
      <c r="V29" s="11" t="str">
        <f t="shared" si="2"/>
        <v>Yes</v>
      </c>
      <c r="W29" s="11" t="s">
        <v>37</v>
      </c>
      <c r="X29" s="11" t="s">
        <v>42</v>
      </c>
      <c r="Y29" s="11" t="s">
        <v>297</v>
      </c>
      <c r="AX29" s="11" t="s">
        <v>795</v>
      </c>
    </row>
    <row r="30" spans="1:50" ht="15.75" customHeight="1" x14ac:dyDescent="0.2">
      <c r="A30" s="14" t="s">
        <v>796</v>
      </c>
      <c r="B30" s="15" t="s">
        <v>37</v>
      </c>
      <c r="C30" s="16" t="s">
        <v>8</v>
      </c>
      <c r="D30" s="17" t="s">
        <v>8</v>
      </c>
      <c r="E30" s="14"/>
      <c r="F30" s="18"/>
      <c r="H30" s="1"/>
      <c r="I30" s="1"/>
      <c r="Q30" s="11">
        <f t="shared" si="1"/>
        <v>0</v>
      </c>
      <c r="R30" s="11" t="s">
        <v>38</v>
      </c>
      <c r="S30" s="11" t="s">
        <v>39</v>
      </c>
      <c r="T30" s="11" t="s">
        <v>797</v>
      </c>
      <c r="U30" s="11" t="s">
        <v>798</v>
      </c>
      <c r="V30" s="11" t="str">
        <f t="shared" si="2"/>
        <v>Yes</v>
      </c>
      <c r="W30" s="11" t="s">
        <v>37</v>
      </c>
      <c r="X30" s="11" t="s">
        <v>42</v>
      </c>
      <c r="Y30" s="11" t="s">
        <v>297</v>
      </c>
      <c r="AX30" s="11" t="s">
        <v>799</v>
      </c>
    </row>
    <row r="31" spans="1:50" ht="15.75" customHeight="1" x14ac:dyDescent="0.2">
      <c r="A31" s="14" t="s">
        <v>800</v>
      </c>
      <c r="B31" s="15" t="s">
        <v>37</v>
      </c>
      <c r="C31" s="16" t="s">
        <v>8</v>
      </c>
      <c r="D31" s="17" t="s">
        <v>8</v>
      </c>
      <c r="E31" s="14"/>
      <c r="F31" s="18"/>
      <c r="H31" s="1"/>
      <c r="I31" s="1"/>
      <c r="Q31" s="11">
        <f t="shared" si="1"/>
        <v>0</v>
      </c>
      <c r="R31" s="11" t="s">
        <v>38</v>
      </c>
      <c r="S31" s="11" t="s">
        <v>39</v>
      </c>
      <c r="T31" s="11" t="s">
        <v>801</v>
      </c>
      <c r="U31" s="11" t="s">
        <v>802</v>
      </c>
      <c r="V31" s="11" t="str">
        <f t="shared" si="2"/>
        <v>Yes</v>
      </c>
      <c r="W31" s="11" t="s">
        <v>37</v>
      </c>
      <c r="X31" s="11" t="s">
        <v>42</v>
      </c>
      <c r="Y31" s="11" t="s">
        <v>297</v>
      </c>
      <c r="AX31" s="11" t="s">
        <v>803</v>
      </c>
    </row>
    <row r="32" spans="1:50" ht="15.75" customHeight="1" x14ac:dyDescent="0.2">
      <c r="A32" s="14" t="s">
        <v>804</v>
      </c>
      <c r="B32" s="15" t="s">
        <v>37</v>
      </c>
      <c r="C32" s="16" t="s">
        <v>8</v>
      </c>
      <c r="D32" s="17" t="s">
        <v>8</v>
      </c>
      <c r="E32" s="14"/>
      <c r="F32" s="18"/>
      <c r="H32" s="1"/>
      <c r="I32" s="1"/>
      <c r="Q32" s="11">
        <f t="shared" si="1"/>
        <v>0</v>
      </c>
      <c r="R32" s="11" t="s">
        <v>38</v>
      </c>
      <c r="S32" s="11" t="s">
        <v>39</v>
      </c>
      <c r="T32" s="11" t="s">
        <v>805</v>
      </c>
      <c r="U32" s="11" t="s">
        <v>806</v>
      </c>
      <c r="V32" s="11" t="str">
        <f t="shared" si="2"/>
        <v>Yes</v>
      </c>
      <c r="W32" s="11" t="s">
        <v>37</v>
      </c>
      <c r="X32" s="11" t="s">
        <v>42</v>
      </c>
      <c r="Y32" s="11" t="s">
        <v>297</v>
      </c>
      <c r="AX32" s="11" t="s">
        <v>807</v>
      </c>
    </row>
    <row r="33" spans="1:50" ht="15.75" customHeight="1" x14ac:dyDescent="0.2">
      <c r="A33" s="14" t="s">
        <v>808</v>
      </c>
      <c r="B33" s="15" t="s">
        <v>37</v>
      </c>
      <c r="C33" s="16" t="s">
        <v>8</v>
      </c>
      <c r="D33" s="17" t="s">
        <v>8</v>
      </c>
      <c r="E33" s="14"/>
      <c r="F33" s="18"/>
      <c r="H33" s="1"/>
      <c r="I33" s="1"/>
      <c r="Q33" s="11">
        <f t="shared" si="1"/>
        <v>0</v>
      </c>
      <c r="R33" s="11" t="s">
        <v>38</v>
      </c>
      <c r="S33" s="11" t="s">
        <v>39</v>
      </c>
      <c r="T33" s="11" t="s">
        <v>809</v>
      </c>
      <c r="U33" s="11" t="s">
        <v>810</v>
      </c>
      <c r="V33" s="11" t="str">
        <f t="shared" si="2"/>
        <v>Yes</v>
      </c>
      <c r="W33" s="11" t="s">
        <v>37</v>
      </c>
      <c r="X33" s="11" t="s">
        <v>42</v>
      </c>
      <c r="Y33" s="11" t="s">
        <v>297</v>
      </c>
      <c r="AX33" s="11" t="s">
        <v>811</v>
      </c>
    </row>
    <row r="34" spans="1:50" ht="15.75" customHeight="1" x14ac:dyDescent="0.2">
      <c r="A34" s="14" t="s">
        <v>812</v>
      </c>
      <c r="B34" s="15" t="s">
        <v>37</v>
      </c>
      <c r="C34" s="16" t="s">
        <v>8</v>
      </c>
      <c r="D34" s="17" t="s">
        <v>8</v>
      </c>
      <c r="E34" s="14"/>
      <c r="F34" s="18"/>
      <c r="H34" s="1"/>
      <c r="I34" s="1"/>
      <c r="Q34" s="11">
        <f t="shared" si="1"/>
        <v>0</v>
      </c>
      <c r="R34" s="11" t="s">
        <v>38</v>
      </c>
      <c r="S34" s="11" t="s">
        <v>39</v>
      </c>
      <c r="T34" s="11" t="s">
        <v>813</v>
      </c>
      <c r="U34" s="11" t="s">
        <v>814</v>
      </c>
      <c r="V34" s="11" t="str">
        <f t="shared" si="2"/>
        <v>Yes</v>
      </c>
      <c r="W34" s="11" t="s">
        <v>37</v>
      </c>
      <c r="X34" s="11" t="s">
        <v>42</v>
      </c>
      <c r="Y34" s="11" t="s">
        <v>297</v>
      </c>
      <c r="AX34" s="11" t="s">
        <v>815</v>
      </c>
    </row>
    <row r="35" spans="1:50" ht="15.75" customHeight="1" x14ac:dyDescent="0.2">
      <c r="A35" s="14" t="s">
        <v>816</v>
      </c>
      <c r="B35" s="15" t="s">
        <v>42</v>
      </c>
      <c r="C35" s="16" t="s">
        <v>8</v>
      </c>
      <c r="D35" s="17" t="s">
        <v>8</v>
      </c>
      <c r="E35" s="14"/>
      <c r="F35" s="18"/>
      <c r="H35" s="1"/>
      <c r="I35" s="1"/>
      <c r="Q35" s="11">
        <f t="shared" si="1"/>
        <v>0</v>
      </c>
      <c r="R35" s="11" t="s">
        <v>39</v>
      </c>
      <c r="S35" s="11" t="s">
        <v>39</v>
      </c>
      <c r="T35" s="11" t="s">
        <v>817</v>
      </c>
      <c r="U35" s="11" t="s">
        <v>818</v>
      </c>
      <c r="V35" s="11" t="str">
        <f t="shared" si="2"/>
        <v>No</v>
      </c>
      <c r="W35" s="11" t="s">
        <v>37</v>
      </c>
      <c r="X35" s="11" t="s">
        <v>42</v>
      </c>
      <c r="Y35" s="11" t="s">
        <v>297</v>
      </c>
      <c r="AX35" s="11" t="s">
        <v>819</v>
      </c>
    </row>
    <row r="36" spans="1:50" ht="15.75" customHeight="1" x14ac:dyDescent="0.2">
      <c r="D36" s="12"/>
      <c r="H36" s="1"/>
      <c r="I36" s="1"/>
    </row>
    <row r="37" spans="1:50" ht="15.75" customHeight="1" x14ac:dyDescent="0.2">
      <c r="D37" s="12"/>
      <c r="H37" s="1"/>
      <c r="I37" s="1"/>
    </row>
    <row r="38" spans="1:50" ht="15.75" customHeight="1" x14ac:dyDescent="0.2">
      <c r="D38" s="12"/>
      <c r="H38" s="1"/>
      <c r="I38" s="1"/>
    </row>
    <row r="39" spans="1:50" ht="15.75" customHeight="1" x14ac:dyDescent="0.2">
      <c r="D39" s="12"/>
      <c r="H39" s="1"/>
      <c r="I39" s="1"/>
    </row>
    <row r="40" spans="1:50" ht="15.75" customHeight="1" x14ac:dyDescent="0.2">
      <c r="D40" s="12"/>
      <c r="H40" s="1"/>
      <c r="I40" s="1"/>
    </row>
    <row r="41" spans="1:50" ht="15.75" customHeight="1" x14ac:dyDescent="0.2">
      <c r="D41" s="12"/>
      <c r="H41" s="1"/>
      <c r="I41" s="1"/>
    </row>
    <row r="42" spans="1:50" ht="15.75" customHeight="1" x14ac:dyDescent="0.2">
      <c r="D42" s="12"/>
      <c r="H42" s="1"/>
      <c r="I42" s="1"/>
    </row>
    <row r="43" spans="1:50" ht="15.75" customHeight="1" x14ac:dyDescent="0.2">
      <c r="D43" s="12"/>
      <c r="H43" s="1"/>
      <c r="I43" s="1"/>
    </row>
    <row r="44" spans="1:50" ht="15.75" customHeight="1" x14ac:dyDescent="0.2">
      <c r="D44" s="12"/>
      <c r="H44" s="1"/>
      <c r="I44" s="1"/>
    </row>
    <row r="45" spans="1:50" ht="15.75" customHeight="1" x14ac:dyDescent="0.2">
      <c r="D45" s="12"/>
      <c r="H45" s="1"/>
      <c r="I45" s="1"/>
    </row>
    <row r="46" spans="1:50" ht="15.75" customHeight="1" x14ac:dyDescent="0.2">
      <c r="D46" s="12"/>
      <c r="H46" s="1"/>
      <c r="I46" s="1"/>
    </row>
    <row r="47" spans="1:50" ht="15.75" customHeight="1" x14ac:dyDescent="0.2">
      <c r="D47" s="12"/>
      <c r="H47" s="1"/>
      <c r="I47" s="1"/>
    </row>
    <row r="48" spans="1:50"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35" xr:uid="{00000000-0002-0000-0A00-000000000000}">
      <formula1>W5:Y5</formula1>
    </dataValidation>
    <dataValidation type="custom" allowBlank="1" showInputMessage="1" showErrorMessage="1" prompt="Invalid entry - Item cannot be more than 4000 characters." sqref="C5:C35 F5:F35" xr:uid="{00000000-0002-0000-0A00-000001000000}">
      <formula1>LTE(LEN(C5),(4000))</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1000"/>
  <sheetViews>
    <sheetView showGridLines="0" workbookViewId="0">
      <pane ySplit="4" topLeftCell="A19" activePane="bottomLeft" state="frozen"/>
      <selection pane="bottomLeft" activeCell="B11" sqref="B11"/>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19</v>
      </c>
      <c r="B1" s="30"/>
      <c r="C1" s="30"/>
      <c r="D1" s="30"/>
      <c r="E1" s="30"/>
      <c r="F1" s="31"/>
      <c r="H1" s="1"/>
      <c r="I1" s="1"/>
      <c r="Q1" s="11">
        <f>SUM(Q5:Q43)</f>
        <v>0</v>
      </c>
      <c r="U1" s="11">
        <f>COUNTA(U5:U43)</f>
        <v>39</v>
      </c>
      <c r="V1" s="11">
        <f>COUNTIF(V5:V43,"*?") + COUNT(V5:V43)</f>
        <v>39</v>
      </c>
      <c r="W1" s="11">
        <f t="shared" ref="W1:X1" si="0">COUNTA(E5:E43)</f>
        <v>0</v>
      </c>
      <c r="X1" s="11">
        <f t="shared" si="0"/>
        <v>0</v>
      </c>
    </row>
    <row r="2" spans="1:50" ht="16" x14ac:dyDescent="0.2">
      <c r="A2" s="32" t="s">
        <v>820</v>
      </c>
      <c r="B2" s="33"/>
      <c r="C2" s="33"/>
      <c r="D2" s="33"/>
      <c r="E2" s="33"/>
      <c r="F2" s="33"/>
      <c r="H2" s="1"/>
      <c r="I2" s="1"/>
      <c r="P2" s="1" t="s">
        <v>820</v>
      </c>
    </row>
    <row r="3" spans="1:50" x14ac:dyDescent="0.2">
      <c r="B3" s="11" t="str">
        <f>"Answered: "&amp;V1&amp;"/"&amp;U1</f>
        <v>Answered: 39/39</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17" x14ac:dyDescent="0.2">
      <c r="A5" s="14" t="s">
        <v>821</v>
      </c>
      <c r="B5" s="15" t="s">
        <v>37</v>
      </c>
      <c r="C5" s="16" t="s">
        <v>8</v>
      </c>
      <c r="D5" s="17" t="s">
        <v>8</v>
      </c>
      <c r="E5" s="14"/>
      <c r="F5" s="18"/>
      <c r="H5" s="1"/>
      <c r="I5" s="1"/>
      <c r="Q5" s="11">
        <f t="shared" ref="Q5:Q43" si="1">IF(OR(OR(AND(R5="True",B5=""),AND(S5="True",C5=""),AND(X5="True",D5="")),AND(E5&lt;&gt;"",F5="") ),1,0)</f>
        <v>0</v>
      </c>
      <c r="R5" s="11" t="s">
        <v>38</v>
      </c>
      <c r="S5" s="11" t="s">
        <v>39</v>
      </c>
      <c r="T5" s="11" t="s">
        <v>822</v>
      </c>
      <c r="U5" s="11" t="s">
        <v>823</v>
      </c>
      <c r="V5" s="11" t="str">
        <f t="shared" ref="V5:V43" si="2">IF(B5&lt;&gt;"",B5,"")</f>
        <v>Yes</v>
      </c>
      <c r="W5" s="11" t="s">
        <v>37</v>
      </c>
      <c r="X5" s="11" t="s">
        <v>42</v>
      </c>
      <c r="Y5" s="11" t="s">
        <v>297</v>
      </c>
      <c r="AX5" s="11" t="s">
        <v>824</v>
      </c>
    </row>
    <row r="6" spans="1:50" ht="17" x14ac:dyDescent="0.2">
      <c r="A6" s="14" t="s">
        <v>825</v>
      </c>
      <c r="B6" s="15" t="s">
        <v>37</v>
      </c>
      <c r="C6" s="16" t="s">
        <v>8</v>
      </c>
      <c r="D6" s="17" t="s">
        <v>8</v>
      </c>
      <c r="E6" s="14"/>
      <c r="F6" s="18"/>
      <c r="H6" s="1"/>
      <c r="I6" s="1"/>
      <c r="Q6" s="11">
        <f t="shared" si="1"/>
        <v>0</v>
      </c>
      <c r="R6" s="11" t="s">
        <v>38</v>
      </c>
      <c r="S6" s="11" t="s">
        <v>39</v>
      </c>
      <c r="T6" s="11" t="s">
        <v>826</v>
      </c>
      <c r="U6" s="11" t="s">
        <v>827</v>
      </c>
      <c r="V6" s="11" t="str">
        <f t="shared" si="2"/>
        <v>Yes</v>
      </c>
      <c r="W6" s="11" t="s">
        <v>37</v>
      </c>
      <c r="X6" s="11" t="s">
        <v>42</v>
      </c>
      <c r="Y6" s="11" t="s">
        <v>297</v>
      </c>
      <c r="AX6" s="11" t="s">
        <v>828</v>
      </c>
    </row>
    <row r="7" spans="1:50" ht="34" x14ac:dyDescent="0.2">
      <c r="A7" s="14" t="s">
        <v>829</v>
      </c>
      <c r="B7" s="15" t="s">
        <v>37</v>
      </c>
      <c r="C7" s="16" t="s">
        <v>8</v>
      </c>
      <c r="D7" s="17" t="s">
        <v>8</v>
      </c>
      <c r="E7" s="14"/>
      <c r="F7" s="18"/>
      <c r="H7" s="1"/>
      <c r="I7" s="1"/>
      <c r="Q7" s="11">
        <f t="shared" si="1"/>
        <v>0</v>
      </c>
      <c r="R7" s="11" t="s">
        <v>38</v>
      </c>
      <c r="S7" s="11" t="s">
        <v>39</v>
      </c>
      <c r="T7" s="11" t="s">
        <v>830</v>
      </c>
      <c r="U7" s="11" t="s">
        <v>831</v>
      </c>
      <c r="V7" s="11" t="str">
        <f t="shared" si="2"/>
        <v>Yes</v>
      </c>
      <c r="W7" s="11" t="s">
        <v>37</v>
      </c>
      <c r="X7" s="11" t="s">
        <v>42</v>
      </c>
      <c r="Y7" s="11" t="s">
        <v>297</v>
      </c>
      <c r="AX7" s="11" t="s">
        <v>832</v>
      </c>
    </row>
    <row r="8" spans="1:50" ht="34" x14ac:dyDescent="0.2">
      <c r="A8" s="14" t="s">
        <v>833</v>
      </c>
      <c r="B8" s="15" t="s">
        <v>37</v>
      </c>
      <c r="C8" s="16" t="s">
        <v>8</v>
      </c>
      <c r="D8" s="17" t="s">
        <v>8</v>
      </c>
      <c r="E8" s="14"/>
      <c r="F8" s="18"/>
      <c r="H8" s="1"/>
      <c r="I8" s="1"/>
      <c r="Q8" s="11">
        <f t="shared" si="1"/>
        <v>0</v>
      </c>
      <c r="R8" s="11" t="s">
        <v>38</v>
      </c>
      <c r="S8" s="11" t="s">
        <v>39</v>
      </c>
      <c r="T8" s="11" t="s">
        <v>834</v>
      </c>
      <c r="U8" s="11" t="s">
        <v>835</v>
      </c>
      <c r="V8" s="11" t="str">
        <f t="shared" si="2"/>
        <v>Yes</v>
      </c>
      <c r="W8" s="11" t="s">
        <v>37</v>
      </c>
      <c r="X8" s="11" t="s">
        <v>42</v>
      </c>
      <c r="Y8" s="11" t="s">
        <v>297</v>
      </c>
      <c r="AX8" s="11" t="s">
        <v>836</v>
      </c>
    </row>
    <row r="9" spans="1:50" ht="34" x14ac:dyDescent="0.2">
      <c r="A9" s="14" t="s">
        <v>837</v>
      </c>
      <c r="B9" s="15" t="s">
        <v>42</v>
      </c>
      <c r="C9" s="16" t="s">
        <v>8</v>
      </c>
      <c r="D9" s="17" t="s">
        <v>8</v>
      </c>
      <c r="E9" s="14"/>
      <c r="F9" s="18"/>
      <c r="H9" s="1"/>
      <c r="I9" s="1"/>
      <c r="Q9" s="11">
        <f t="shared" si="1"/>
        <v>0</v>
      </c>
      <c r="R9" s="11" t="s">
        <v>38</v>
      </c>
      <c r="S9" s="11" t="s">
        <v>39</v>
      </c>
      <c r="T9" s="11" t="s">
        <v>838</v>
      </c>
      <c r="U9" s="11" t="s">
        <v>839</v>
      </c>
      <c r="V9" s="11" t="str">
        <f t="shared" si="2"/>
        <v>No</v>
      </c>
      <c r="W9" s="11" t="s">
        <v>37</v>
      </c>
      <c r="X9" s="11" t="s">
        <v>42</v>
      </c>
      <c r="Y9" s="11" t="s">
        <v>297</v>
      </c>
      <c r="AX9" s="11" t="s">
        <v>840</v>
      </c>
    </row>
    <row r="10" spans="1:50" ht="17" x14ac:dyDescent="0.2">
      <c r="A10" s="14" t="s">
        <v>841</v>
      </c>
      <c r="B10" s="15" t="s">
        <v>37</v>
      </c>
      <c r="C10" s="16" t="s">
        <v>8</v>
      </c>
      <c r="D10" s="17" t="s">
        <v>8</v>
      </c>
      <c r="E10" s="14"/>
      <c r="F10" s="18"/>
      <c r="H10" s="1"/>
      <c r="I10" s="1"/>
      <c r="Q10" s="11">
        <f t="shared" si="1"/>
        <v>0</v>
      </c>
      <c r="R10" s="11" t="s">
        <v>38</v>
      </c>
      <c r="S10" s="11" t="s">
        <v>39</v>
      </c>
      <c r="T10" s="11" t="s">
        <v>842</v>
      </c>
      <c r="U10" s="11" t="s">
        <v>843</v>
      </c>
      <c r="V10" s="11" t="str">
        <f t="shared" si="2"/>
        <v>Yes</v>
      </c>
      <c r="W10" s="11" t="s">
        <v>37</v>
      </c>
      <c r="X10" s="11" t="s">
        <v>42</v>
      </c>
      <c r="Y10" s="11" t="s">
        <v>297</v>
      </c>
      <c r="AX10" s="11" t="s">
        <v>844</v>
      </c>
    </row>
    <row r="11" spans="1:50" ht="17" x14ac:dyDescent="0.2">
      <c r="A11" s="14" t="s">
        <v>845</v>
      </c>
      <c r="B11" s="15" t="s">
        <v>37</v>
      </c>
      <c r="C11" s="16" t="s">
        <v>8</v>
      </c>
      <c r="D11" s="17" t="s">
        <v>8</v>
      </c>
      <c r="E11" s="14"/>
      <c r="F11" s="18"/>
      <c r="H11" s="1"/>
      <c r="I11" s="1"/>
      <c r="Q11" s="11">
        <f t="shared" si="1"/>
        <v>0</v>
      </c>
      <c r="R11" s="11" t="s">
        <v>38</v>
      </c>
      <c r="S11" s="11" t="s">
        <v>39</v>
      </c>
      <c r="T11" s="11" t="s">
        <v>846</v>
      </c>
      <c r="U11" s="11" t="s">
        <v>847</v>
      </c>
      <c r="V11" s="11" t="str">
        <f t="shared" si="2"/>
        <v>Yes</v>
      </c>
      <c r="W11" s="11" t="s">
        <v>37</v>
      </c>
      <c r="X11" s="11" t="s">
        <v>42</v>
      </c>
      <c r="Y11" s="11" t="s">
        <v>297</v>
      </c>
      <c r="AX11" s="11" t="s">
        <v>848</v>
      </c>
    </row>
    <row r="12" spans="1:50" ht="34" x14ac:dyDescent="0.2">
      <c r="A12" s="14" t="s">
        <v>849</v>
      </c>
      <c r="B12" s="15" t="s">
        <v>37</v>
      </c>
      <c r="C12" s="16" t="s">
        <v>8</v>
      </c>
      <c r="D12" s="17" t="s">
        <v>8</v>
      </c>
      <c r="E12" s="14"/>
      <c r="F12" s="18"/>
      <c r="H12" s="1"/>
      <c r="I12" s="1"/>
      <c r="Q12" s="11">
        <f t="shared" si="1"/>
        <v>0</v>
      </c>
      <c r="R12" s="11" t="s">
        <v>38</v>
      </c>
      <c r="S12" s="11" t="s">
        <v>39</v>
      </c>
      <c r="T12" s="11" t="s">
        <v>850</v>
      </c>
      <c r="U12" s="11" t="s">
        <v>851</v>
      </c>
      <c r="V12" s="11" t="str">
        <f t="shared" si="2"/>
        <v>Yes</v>
      </c>
      <c r="W12" s="11" t="s">
        <v>37</v>
      </c>
      <c r="X12" s="11" t="s">
        <v>42</v>
      </c>
      <c r="Y12" s="11" t="s">
        <v>297</v>
      </c>
      <c r="AX12" s="11" t="s">
        <v>852</v>
      </c>
    </row>
    <row r="13" spans="1:50" ht="34" x14ac:dyDescent="0.2">
      <c r="A13" s="14" t="s">
        <v>853</v>
      </c>
      <c r="B13" s="15" t="s">
        <v>37</v>
      </c>
      <c r="C13" s="16" t="s">
        <v>8</v>
      </c>
      <c r="D13" s="17" t="s">
        <v>8</v>
      </c>
      <c r="E13" s="14"/>
      <c r="F13" s="18"/>
      <c r="H13" s="1"/>
      <c r="I13" s="1"/>
      <c r="Q13" s="11">
        <f t="shared" si="1"/>
        <v>0</v>
      </c>
      <c r="R13" s="11" t="s">
        <v>38</v>
      </c>
      <c r="S13" s="11" t="s">
        <v>39</v>
      </c>
      <c r="T13" s="11" t="s">
        <v>854</v>
      </c>
      <c r="U13" s="11" t="s">
        <v>855</v>
      </c>
      <c r="V13" s="11" t="str">
        <f t="shared" si="2"/>
        <v>Yes</v>
      </c>
      <c r="W13" s="11" t="s">
        <v>37</v>
      </c>
      <c r="X13" s="11" t="s">
        <v>42</v>
      </c>
      <c r="Y13" s="11" t="s">
        <v>297</v>
      </c>
      <c r="AX13" s="11" t="s">
        <v>856</v>
      </c>
    </row>
    <row r="14" spans="1:50" ht="34" x14ac:dyDescent="0.2">
      <c r="A14" s="14" t="s">
        <v>857</v>
      </c>
      <c r="B14" s="15" t="s">
        <v>37</v>
      </c>
      <c r="C14" s="16" t="s">
        <v>8</v>
      </c>
      <c r="D14" s="17" t="s">
        <v>8</v>
      </c>
      <c r="E14" s="14"/>
      <c r="F14" s="18"/>
      <c r="H14" s="1"/>
      <c r="I14" s="1"/>
      <c r="Q14" s="11">
        <f t="shared" si="1"/>
        <v>0</v>
      </c>
      <c r="R14" s="11" t="s">
        <v>38</v>
      </c>
      <c r="S14" s="11" t="s">
        <v>39</v>
      </c>
      <c r="T14" s="11" t="s">
        <v>858</v>
      </c>
      <c r="U14" s="11" t="s">
        <v>859</v>
      </c>
      <c r="V14" s="11" t="str">
        <f t="shared" si="2"/>
        <v>Yes</v>
      </c>
      <c r="W14" s="11" t="s">
        <v>37</v>
      </c>
      <c r="X14" s="11" t="s">
        <v>42</v>
      </c>
      <c r="Y14" s="11" t="s">
        <v>297</v>
      </c>
      <c r="AX14" s="11" t="s">
        <v>860</v>
      </c>
    </row>
    <row r="15" spans="1:50" ht="32" x14ac:dyDescent="0.2">
      <c r="A15" s="14" t="s">
        <v>861</v>
      </c>
      <c r="B15" s="15" t="s">
        <v>42</v>
      </c>
      <c r="C15" s="16" t="s">
        <v>862</v>
      </c>
      <c r="D15" s="17" t="s">
        <v>8</v>
      </c>
      <c r="E15" s="14"/>
      <c r="F15" s="18"/>
      <c r="H15" s="1"/>
      <c r="I15" s="1"/>
      <c r="Q15" s="11">
        <f t="shared" si="1"/>
        <v>0</v>
      </c>
      <c r="R15" s="11" t="s">
        <v>39</v>
      </c>
      <c r="S15" s="11" t="s">
        <v>39</v>
      </c>
      <c r="T15" s="11" t="s">
        <v>863</v>
      </c>
      <c r="U15" s="11" t="s">
        <v>864</v>
      </c>
      <c r="V15" s="11" t="str">
        <f t="shared" si="2"/>
        <v>No</v>
      </c>
      <c r="W15" s="11" t="s">
        <v>37</v>
      </c>
      <c r="X15" s="11" t="s">
        <v>42</v>
      </c>
      <c r="Y15" s="11" t="s">
        <v>297</v>
      </c>
      <c r="AX15" s="11" t="s">
        <v>865</v>
      </c>
    </row>
    <row r="16" spans="1:50" ht="17" x14ac:dyDescent="0.2">
      <c r="A16" s="14" t="s">
        <v>866</v>
      </c>
      <c r="B16" s="15" t="s">
        <v>37</v>
      </c>
      <c r="C16" s="16" t="s">
        <v>8</v>
      </c>
      <c r="D16" s="17" t="s">
        <v>8</v>
      </c>
      <c r="E16" s="14"/>
      <c r="F16" s="18"/>
      <c r="H16" s="1"/>
      <c r="I16" s="1"/>
      <c r="Q16" s="11">
        <f t="shared" si="1"/>
        <v>0</v>
      </c>
      <c r="R16" s="11" t="s">
        <v>38</v>
      </c>
      <c r="S16" s="11" t="s">
        <v>39</v>
      </c>
      <c r="T16" s="11" t="s">
        <v>867</v>
      </c>
      <c r="U16" s="11" t="s">
        <v>868</v>
      </c>
      <c r="V16" s="11" t="str">
        <f t="shared" si="2"/>
        <v>Yes</v>
      </c>
      <c r="W16" s="11" t="s">
        <v>37</v>
      </c>
      <c r="X16" s="11" t="s">
        <v>42</v>
      </c>
      <c r="Y16" s="11" t="s">
        <v>297</v>
      </c>
      <c r="AX16" s="11" t="s">
        <v>869</v>
      </c>
    </row>
    <row r="17" spans="1:50" ht="34" x14ac:dyDescent="0.2">
      <c r="A17" s="14" t="s">
        <v>870</v>
      </c>
      <c r="B17" s="15" t="s">
        <v>37</v>
      </c>
      <c r="C17" s="16" t="s">
        <v>8</v>
      </c>
      <c r="D17" s="17" t="s">
        <v>8</v>
      </c>
      <c r="E17" s="14"/>
      <c r="F17" s="18"/>
      <c r="H17" s="1"/>
      <c r="I17" s="1"/>
      <c r="Q17" s="11">
        <f t="shared" si="1"/>
        <v>0</v>
      </c>
      <c r="R17" s="11" t="s">
        <v>38</v>
      </c>
      <c r="S17" s="11" t="s">
        <v>39</v>
      </c>
      <c r="T17" s="11" t="s">
        <v>871</v>
      </c>
      <c r="U17" s="11" t="s">
        <v>872</v>
      </c>
      <c r="V17" s="11" t="str">
        <f t="shared" si="2"/>
        <v>Yes</v>
      </c>
      <c r="W17" s="11" t="s">
        <v>37</v>
      </c>
      <c r="X17" s="11" t="s">
        <v>42</v>
      </c>
      <c r="Y17" s="11" t="s">
        <v>297</v>
      </c>
      <c r="AX17" s="11" t="s">
        <v>873</v>
      </c>
    </row>
    <row r="18" spans="1:50" ht="34" x14ac:dyDescent="0.2">
      <c r="A18" s="14" t="s">
        <v>874</v>
      </c>
      <c r="B18" s="15" t="s">
        <v>37</v>
      </c>
      <c r="C18" s="16" t="s">
        <v>8</v>
      </c>
      <c r="D18" s="17" t="s">
        <v>8</v>
      </c>
      <c r="E18" s="14"/>
      <c r="F18" s="18"/>
      <c r="H18" s="1"/>
      <c r="I18" s="1"/>
      <c r="Q18" s="11">
        <f t="shared" si="1"/>
        <v>0</v>
      </c>
      <c r="R18" s="11" t="s">
        <v>38</v>
      </c>
      <c r="S18" s="11" t="s">
        <v>39</v>
      </c>
      <c r="T18" s="11" t="s">
        <v>875</v>
      </c>
      <c r="U18" s="11" t="s">
        <v>876</v>
      </c>
      <c r="V18" s="11" t="str">
        <f t="shared" si="2"/>
        <v>Yes</v>
      </c>
      <c r="W18" s="11" t="s">
        <v>37</v>
      </c>
      <c r="X18" s="11" t="s">
        <v>42</v>
      </c>
      <c r="Y18" s="11" t="s">
        <v>297</v>
      </c>
      <c r="AX18" s="11" t="s">
        <v>877</v>
      </c>
    </row>
    <row r="19" spans="1:50" ht="34" x14ac:dyDescent="0.2">
      <c r="A19" s="14" t="s">
        <v>878</v>
      </c>
      <c r="B19" s="15" t="s">
        <v>37</v>
      </c>
      <c r="C19" s="16" t="s">
        <v>8</v>
      </c>
      <c r="D19" s="17" t="s">
        <v>8</v>
      </c>
      <c r="E19" s="14"/>
      <c r="F19" s="18"/>
      <c r="H19" s="1"/>
      <c r="I19" s="1"/>
      <c r="Q19" s="11">
        <f t="shared" si="1"/>
        <v>0</v>
      </c>
      <c r="R19" s="11" t="s">
        <v>38</v>
      </c>
      <c r="S19" s="11" t="s">
        <v>39</v>
      </c>
      <c r="T19" s="11" t="s">
        <v>879</v>
      </c>
      <c r="U19" s="11" t="s">
        <v>880</v>
      </c>
      <c r="V19" s="11" t="str">
        <f t="shared" si="2"/>
        <v>Yes</v>
      </c>
      <c r="W19" s="11" t="s">
        <v>37</v>
      </c>
      <c r="X19" s="11" t="s">
        <v>42</v>
      </c>
      <c r="Y19" s="11" t="s">
        <v>297</v>
      </c>
      <c r="AX19" s="11" t="s">
        <v>881</v>
      </c>
    </row>
    <row r="20" spans="1:50" ht="34" x14ac:dyDescent="0.2">
      <c r="A20" s="14" t="s">
        <v>882</v>
      </c>
      <c r="B20" s="15" t="s">
        <v>37</v>
      </c>
      <c r="C20" s="16" t="s">
        <v>8</v>
      </c>
      <c r="D20" s="17" t="s">
        <v>8</v>
      </c>
      <c r="E20" s="14"/>
      <c r="F20" s="18"/>
      <c r="H20" s="1"/>
      <c r="I20" s="1"/>
      <c r="Q20" s="11">
        <f t="shared" si="1"/>
        <v>0</v>
      </c>
      <c r="R20" s="11" t="s">
        <v>38</v>
      </c>
      <c r="S20" s="11" t="s">
        <v>39</v>
      </c>
      <c r="T20" s="11" t="s">
        <v>883</v>
      </c>
      <c r="U20" s="11" t="s">
        <v>884</v>
      </c>
      <c r="V20" s="11" t="str">
        <f t="shared" si="2"/>
        <v>Yes</v>
      </c>
      <c r="W20" s="11" t="s">
        <v>37</v>
      </c>
      <c r="X20" s="11" t="s">
        <v>42</v>
      </c>
      <c r="Y20" s="11" t="s">
        <v>297</v>
      </c>
      <c r="AX20" s="11" t="s">
        <v>885</v>
      </c>
    </row>
    <row r="21" spans="1:50" ht="15.75" customHeight="1" x14ac:dyDescent="0.2">
      <c r="A21" s="14" t="s">
        <v>886</v>
      </c>
      <c r="B21" s="15" t="s">
        <v>37</v>
      </c>
      <c r="C21" s="16" t="s">
        <v>8</v>
      </c>
      <c r="D21" s="17" t="s">
        <v>8</v>
      </c>
      <c r="E21" s="14"/>
      <c r="F21" s="18"/>
      <c r="H21" s="1"/>
      <c r="I21" s="1"/>
      <c r="Q21" s="11">
        <f t="shared" si="1"/>
        <v>0</v>
      </c>
      <c r="R21" s="11" t="s">
        <v>38</v>
      </c>
      <c r="S21" s="11" t="s">
        <v>39</v>
      </c>
      <c r="T21" s="11" t="s">
        <v>887</v>
      </c>
      <c r="U21" s="11" t="s">
        <v>888</v>
      </c>
      <c r="V21" s="11" t="str">
        <f t="shared" si="2"/>
        <v>Yes</v>
      </c>
      <c r="W21" s="11" t="s">
        <v>37</v>
      </c>
      <c r="X21" s="11" t="s">
        <v>42</v>
      </c>
      <c r="Y21" s="11" t="s">
        <v>297</v>
      </c>
      <c r="AX21" s="11" t="s">
        <v>889</v>
      </c>
    </row>
    <row r="22" spans="1:50" ht="15.75" customHeight="1" x14ac:dyDescent="0.2">
      <c r="A22" s="14" t="s">
        <v>890</v>
      </c>
      <c r="B22" s="15" t="s">
        <v>37</v>
      </c>
      <c r="C22" s="16" t="s">
        <v>8</v>
      </c>
      <c r="D22" s="17" t="s">
        <v>8</v>
      </c>
      <c r="E22" s="14"/>
      <c r="F22" s="18"/>
      <c r="H22" s="1"/>
      <c r="I22" s="1"/>
      <c r="Q22" s="11">
        <f t="shared" si="1"/>
        <v>0</v>
      </c>
      <c r="R22" s="11" t="s">
        <v>38</v>
      </c>
      <c r="S22" s="11" t="s">
        <v>39</v>
      </c>
      <c r="T22" s="11" t="s">
        <v>891</v>
      </c>
      <c r="U22" s="11" t="s">
        <v>892</v>
      </c>
      <c r="V22" s="11" t="str">
        <f t="shared" si="2"/>
        <v>Yes</v>
      </c>
      <c r="W22" s="11" t="s">
        <v>37</v>
      </c>
      <c r="X22" s="11" t="s">
        <v>42</v>
      </c>
      <c r="Y22" s="11" t="s">
        <v>297</v>
      </c>
      <c r="AX22" s="11" t="s">
        <v>893</v>
      </c>
    </row>
    <row r="23" spans="1:50" ht="15.75" customHeight="1" x14ac:dyDescent="0.2">
      <c r="A23" s="14" t="s">
        <v>894</v>
      </c>
      <c r="B23" s="15" t="s">
        <v>37</v>
      </c>
      <c r="C23" s="16" t="s">
        <v>8</v>
      </c>
      <c r="D23" s="17" t="s">
        <v>8</v>
      </c>
      <c r="E23" s="14"/>
      <c r="F23" s="18"/>
      <c r="H23" s="1"/>
      <c r="I23" s="1"/>
      <c r="Q23" s="11">
        <f t="shared" si="1"/>
        <v>0</v>
      </c>
      <c r="R23" s="11" t="s">
        <v>38</v>
      </c>
      <c r="S23" s="11" t="s">
        <v>39</v>
      </c>
      <c r="T23" s="11" t="s">
        <v>895</v>
      </c>
      <c r="U23" s="11" t="s">
        <v>896</v>
      </c>
      <c r="V23" s="11" t="str">
        <f t="shared" si="2"/>
        <v>Yes</v>
      </c>
      <c r="W23" s="11" t="s">
        <v>37</v>
      </c>
      <c r="X23" s="11" t="s">
        <v>42</v>
      </c>
      <c r="Y23" s="11" t="s">
        <v>297</v>
      </c>
      <c r="AX23" s="11" t="s">
        <v>897</v>
      </c>
    </row>
    <row r="24" spans="1:50" ht="15.75" customHeight="1" x14ac:dyDescent="0.2">
      <c r="A24" s="14" t="s">
        <v>898</v>
      </c>
      <c r="B24" s="15" t="s">
        <v>37</v>
      </c>
      <c r="C24" s="16" t="s">
        <v>8</v>
      </c>
      <c r="D24" s="17" t="s">
        <v>8</v>
      </c>
      <c r="E24" s="14"/>
      <c r="F24" s="18"/>
      <c r="H24" s="1"/>
      <c r="I24" s="1"/>
      <c r="Q24" s="11">
        <f t="shared" si="1"/>
        <v>0</v>
      </c>
      <c r="R24" s="11" t="s">
        <v>38</v>
      </c>
      <c r="S24" s="11" t="s">
        <v>39</v>
      </c>
      <c r="T24" s="11" t="s">
        <v>899</v>
      </c>
      <c r="U24" s="11" t="s">
        <v>900</v>
      </c>
      <c r="V24" s="11" t="str">
        <f t="shared" si="2"/>
        <v>Yes</v>
      </c>
      <c r="W24" s="11" t="s">
        <v>37</v>
      </c>
      <c r="X24" s="11" t="s">
        <v>42</v>
      </c>
      <c r="Y24" s="11" t="s">
        <v>297</v>
      </c>
      <c r="AX24" s="11" t="s">
        <v>901</v>
      </c>
    </row>
    <row r="25" spans="1:50" ht="15.75" customHeight="1" x14ac:dyDescent="0.2">
      <c r="A25" s="14" t="s">
        <v>902</v>
      </c>
      <c r="B25" s="15" t="s">
        <v>37</v>
      </c>
      <c r="C25" s="16" t="s">
        <v>8</v>
      </c>
      <c r="D25" s="17" t="s">
        <v>8</v>
      </c>
      <c r="E25" s="14"/>
      <c r="F25" s="18"/>
      <c r="H25" s="1"/>
      <c r="I25" s="1"/>
      <c r="Q25" s="11">
        <f t="shared" si="1"/>
        <v>0</v>
      </c>
      <c r="R25" s="11" t="s">
        <v>38</v>
      </c>
      <c r="S25" s="11" t="s">
        <v>39</v>
      </c>
      <c r="T25" s="11" t="s">
        <v>903</v>
      </c>
      <c r="U25" s="11" t="s">
        <v>904</v>
      </c>
      <c r="V25" s="11" t="str">
        <f t="shared" si="2"/>
        <v>Yes</v>
      </c>
      <c r="W25" s="11" t="s">
        <v>37</v>
      </c>
      <c r="X25" s="11" t="s">
        <v>42</v>
      </c>
      <c r="Y25" s="11" t="s">
        <v>297</v>
      </c>
      <c r="AX25" s="11" t="s">
        <v>905</v>
      </c>
    </row>
    <row r="26" spans="1:50" ht="15.75" customHeight="1" x14ac:dyDescent="0.2">
      <c r="A26" s="14" t="s">
        <v>906</v>
      </c>
      <c r="B26" s="15" t="s">
        <v>37</v>
      </c>
      <c r="C26" s="16" t="s">
        <v>8</v>
      </c>
      <c r="D26" s="17" t="s">
        <v>8</v>
      </c>
      <c r="E26" s="14"/>
      <c r="F26" s="18"/>
      <c r="H26" s="1"/>
      <c r="I26" s="1"/>
      <c r="Q26" s="11">
        <f t="shared" si="1"/>
        <v>0</v>
      </c>
      <c r="R26" s="11" t="s">
        <v>38</v>
      </c>
      <c r="S26" s="11" t="s">
        <v>39</v>
      </c>
      <c r="T26" s="11" t="s">
        <v>907</v>
      </c>
      <c r="U26" s="11" t="s">
        <v>908</v>
      </c>
      <c r="V26" s="11" t="str">
        <f t="shared" si="2"/>
        <v>Yes</v>
      </c>
      <c r="W26" s="11" t="s">
        <v>37</v>
      </c>
      <c r="X26" s="11" t="s">
        <v>42</v>
      </c>
      <c r="Y26" s="11" t="s">
        <v>297</v>
      </c>
      <c r="AX26" s="11" t="s">
        <v>909</v>
      </c>
    </row>
    <row r="27" spans="1:50" ht="15.75" customHeight="1" x14ac:dyDescent="0.2">
      <c r="A27" s="14" t="s">
        <v>910</v>
      </c>
      <c r="B27" s="15" t="s">
        <v>37</v>
      </c>
      <c r="C27" s="16" t="s">
        <v>8</v>
      </c>
      <c r="D27" s="17" t="s">
        <v>8</v>
      </c>
      <c r="E27" s="14"/>
      <c r="F27" s="18"/>
      <c r="H27" s="1"/>
      <c r="I27" s="1"/>
      <c r="Q27" s="11">
        <f t="shared" si="1"/>
        <v>0</v>
      </c>
      <c r="R27" s="11" t="s">
        <v>38</v>
      </c>
      <c r="S27" s="11" t="s">
        <v>39</v>
      </c>
      <c r="T27" s="11" t="s">
        <v>911</v>
      </c>
      <c r="U27" s="11" t="s">
        <v>912</v>
      </c>
      <c r="V27" s="11" t="str">
        <f t="shared" si="2"/>
        <v>Yes</v>
      </c>
      <c r="W27" s="11" t="s">
        <v>37</v>
      </c>
      <c r="X27" s="11" t="s">
        <v>42</v>
      </c>
      <c r="Y27" s="11" t="s">
        <v>297</v>
      </c>
      <c r="AX27" s="11" t="s">
        <v>913</v>
      </c>
    </row>
    <row r="28" spans="1:50" ht="15.75" customHeight="1" x14ac:dyDescent="0.2">
      <c r="A28" s="14" t="s">
        <v>914</v>
      </c>
      <c r="B28" s="15" t="s">
        <v>37</v>
      </c>
      <c r="C28" s="16" t="s">
        <v>8</v>
      </c>
      <c r="D28" s="17" t="s">
        <v>8</v>
      </c>
      <c r="E28" s="14"/>
      <c r="F28" s="18"/>
      <c r="H28" s="1"/>
      <c r="I28" s="1"/>
      <c r="Q28" s="11">
        <f t="shared" si="1"/>
        <v>0</v>
      </c>
      <c r="R28" s="11" t="s">
        <v>38</v>
      </c>
      <c r="S28" s="11" t="s">
        <v>39</v>
      </c>
      <c r="T28" s="11" t="s">
        <v>915</v>
      </c>
      <c r="U28" s="11" t="s">
        <v>916</v>
      </c>
      <c r="V28" s="11" t="str">
        <f t="shared" si="2"/>
        <v>Yes</v>
      </c>
      <c r="W28" s="11" t="s">
        <v>37</v>
      </c>
      <c r="X28" s="11" t="s">
        <v>42</v>
      </c>
      <c r="Y28" s="11" t="s">
        <v>297</v>
      </c>
      <c r="AX28" s="11" t="s">
        <v>917</v>
      </c>
    </row>
    <row r="29" spans="1:50" ht="15.75" customHeight="1" x14ac:dyDescent="0.2">
      <c r="A29" s="14" t="s">
        <v>918</v>
      </c>
      <c r="B29" s="15" t="s">
        <v>37</v>
      </c>
      <c r="C29" s="16" t="s">
        <v>8</v>
      </c>
      <c r="D29" s="17" t="s">
        <v>8</v>
      </c>
      <c r="E29" s="14"/>
      <c r="F29" s="18"/>
      <c r="H29" s="1"/>
      <c r="I29" s="1"/>
      <c r="Q29" s="11">
        <f t="shared" si="1"/>
        <v>0</v>
      </c>
      <c r="R29" s="11" t="s">
        <v>39</v>
      </c>
      <c r="S29" s="11" t="s">
        <v>39</v>
      </c>
      <c r="T29" s="11" t="s">
        <v>919</v>
      </c>
      <c r="U29" s="11" t="s">
        <v>920</v>
      </c>
      <c r="V29" s="11" t="str">
        <f t="shared" si="2"/>
        <v>Yes</v>
      </c>
      <c r="W29" s="11" t="s">
        <v>37</v>
      </c>
      <c r="X29" s="11" t="s">
        <v>42</v>
      </c>
      <c r="Y29" s="11" t="s">
        <v>297</v>
      </c>
      <c r="AX29" s="11" t="s">
        <v>921</v>
      </c>
    </row>
    <row r="30" spans="1:50" ht="15.75" customHeight="1" x14ac:dyDescent="0.2">
      <c r="A30" s="14" t="s">
        <v>922</v>
      </c>
      <c r="B30" s="15" t="s">
        <v>37</v>
      </c>
      <c r="C30" s="16" t="s">
        <v>8</v>
      </c>
      <c r="D30" s="17" t="s">
        <v>8</v>
      </c>
      <c r="E30" s="14"/>
      <c r="F30" s="18"/>
      <c r="H30" s="1"/>
      <c r="I30" s="1"/>
      <c r="Q30" s="11">
        <f t="shared" si="1"/>
        <v>0</v>
      </c>
      <c r="R30" s="11" t="s">
        <v>38</v>
      </c>
      <c r="S30" s="11" t="s">
        <v>39</v>
      </c>
      <c r="T30" s="11" t="s">
        <v>923</v>
      </c>
      <c r="U30" s="11" t="s">
        <v>924</v>
      </c>
      <c r="V30" s="11" t="str">
        <f t="shared" si="2"/>
        <v>Yes</v>
      </c>
      <c r="W30" s="11" t="s">
        <v>37</v>
      </c>
      <c r="X30" s="11" t="s">
        <v>42</v>
      </c>
      <c r="Y30" s="11" t="s">
        <v>297</v>
      </c>
      <c r="AX30" s="11" t="s">
        <v>925</v>
      </c>
    </row>
    <row r="31" spans="1:50" ht="15.75" customHeight="1" x14ac:dyDescent="0.2">
      <c r="A31" s="14" t="s">
        <v>926</v>
      </c>
      <c r="B31" s="15" t="s">
        <v>37</v>
      </c>
      <c r="C31" s="16" t="s">
        <v>8</v>
      </c>
      <c r="D31" s="17" t="s">
        <v>8</v>
      </c>
      <c r="E31" s="14"/>
      <c r="F31" s="18"/>
      <c r="H31" s="1"/>
      <c r="I31" s="1"/>
      <c r="Q31" s="11">
        <f t="shared" si="1"/>
        <v>0</v>
      </c>
      <c r="R31" s="11" t="s">
        <v>38</v>
      </c>
      <c r="S31" s="11" t="s">
        <v>39</v>
      </c>
      <c r="T31" s="11" t="s">
        <v>927</v>
      </c>
      <c r="U31" s="11" t="s">
        <v>928</v>
      </c>
      <c r="V31" s="11" t="str">
        <f t="shared" si="2"/>
        <v>Yes</v>
      </c>
      <c r="W31" s="11" t="s">
        <v>37</v>
      </c>
      <c r="X31" s="11" t="s">
        <v>42</v>
      </c>
      <c r="Y31" s="11" t="s">
        <v>297</v>
      </c>
      <c r="AX31" s="11" t="s">
        <v>929</v>
      </c>
    </row>
    <row r="32" spans="1:50" ht="15.75" customHeight="1" x14ac:dyDescent="0.2">
      <c r="A32" s="14" t="s">
        <v>930</v>
      </c>
      <c r="B32" s="15" t="s">
        <v>42</v>
      </c>
      <c r="C32" s="16" t="s">
        <v>8</v>
      </c>
      <c r="D32" s="17" t="s">
        <v>8</v>
      </c>
      <c r="E32" s="14"/>
      <c r="F32" s="18"/>
      <c r="H32" s="1"/>
      <c r="I32" s="1"/>
      <c r="Q32" s="11">
        <f t="shared" si="1"/>
        <v>0</v>
      </c>
      <c r="R32" s="11" t="s">
        <v>38</v>
      </c>
      <c r="S32" s="11" t="s">
        <v>39</v>
      </c>
      <c r="T32" s="11" t="s">
        <v>931</v>
      </c>
      <c r="U32" s="11" t="s">
        <v>932</v>
      </c>
      <c r="V32" s="11" t="str">
        <f t="shared" si="2"/>
        <v>No</v>
      </c>
      <c r="W32" s="11" t="s">
        <v>37</v>
      </c>
      <c r="X32" s="11" t="s">
        <v>42</v>
      </c>
      <c r="Y32" s="11" t="s">
        <v>297</v>
      </c>
      <c r="AX32" s="11" t="s">
        <v>933</v>
      </c>
    </row>
    <row r="33" spans="1:50" ht="15.75" customHeight="1" x14ac:dyDescent="0.2">
      <c r="A33" s="14" t="s">
        <v>934</v>
      </c>
      <c r="B33" s="15" t="s">
        <v>37</v>
      </c>
      <c r="C33" s="16" t="s">
        <v>8</v>
      </c>
      <c r="D33" s="17" t="s">
        <v>8</v>
      </c>
      <c r="E33" s="14"/>
      <c r="F33" s="18"/>
      <c r="H33" s="1"/>
      <c r="I33" s="1"/>
      <c r="Q33" s="11">
        <f t="shared" si="1"/>
        <v>0</v>
      </c>
      <c r="R33" s="11" t="s">
        <v>39</v>
      </c>
      <c r="S33" s="11" t="s">
        <v>39</v>
      </c>
      <c r="T33" s="11" t="s">
        <v>935</v>
      </c>
      <c r="U33" s="11" t="s">
        <v>936</v>
      </c>
      <c r="V33" s="11" t="str">
        <f t="shared" si="2"/>
        <v>Yes</v>
      </c>
      <c r="W33" s="11" t="s">
        <v>37</v>
      </c>
      <c r="X33" s="11" t="s">
        <v>42</v>
      </c>
      <c r="Y33" s="11" t="s">
        <v>297</v>
      </c>
      <c r="AX33" s="11" t="s">
        <v>937</v>
      </c>
    </row>
    <row r="34" spans="1:50" ht="15.75" customHeight="1" x14ac:dyDescent="0.2">
      <c r="A34" s="14" t="s">
        <v>938</v>
      </c>
      <c r="B34" s="15" t="s">
        <v>37</v>
      </c>
      <c r="C34" s="16" t="s">
        <v>8</v>
      </c>
      <c r="D34" s="17" t="s">
        <v>8</v>
      </c>
      <c r="E34" s="14"/>
      <c r="F34" s="18"/>
      <c r="H34" s="1"/>
      <c r="I34" s="1"/>
      <c r="Q34" s="11">
        <f t="shared" si="1"/>
        <v>0</v>
      </c>
      <c r="R34" s="11" t="s">
        <v>38</v>
      </c>
      <c r="S34" s="11" t="s">
        <v>39</v>
      </c>
      <c r="T34" s="11" t="s">
        <v>939</v>
      </c>
      <c r="U34" s="11" t="s">
        <v>940</v>
      </c>
      <c r="V34" s="11" t="str">
        <f t="shared" si="2"/>
        <v>Yes</v>
      </c>
      <c r="W34" s="11" t="s">
        <v>37</v>
      </c>
      <c r="X34" s="11" t="s">
        <v>42</v>
      </c>
      <c r="Y34" s="11" t="s">
        <v>297</v>
      </c>
      <c r="AX34" s="11" t="s">
        <v>941</v>
      </c>
    </row>
    <row r="35" spans="1:50" ht="15.75" customHeight="1" x14ac:dyDescent="0.2">
      <c r="A35" s="14" t="s">
        <v>942</v>
      </c>
      <c r="B35" s="15" t="s">
        <v>37</v>
      </c>
      <c r="C35" s="16" t="s">
        <v>8</v>
      </c>
      <c r="D35" s="17" t="s">
        <v>8</v>
      </c>
      <c r="E35" s="14"/>
      <c r="F35" s="18"/>
      <c r="H35" s="1"/>
      <c r="I35" s="1"/>
      <c r="Q35" s="11">
        <f t="shared" si="1"/>
        <v>0</v>
      </c>
      <c r="R35" s="11" t="s">
        <v>38</v>
      </c>
      <c r="S35" s="11" t="s">
        <v>39</v>
      </c>
      <c r="T35" s="11" t="s">
        <v>943</v>
      </c>
      <c r="U35" s="11" t="s">
        <v>944</v>
      </c>
      <c r="V35" s="11" t="str">
        <f t="shared" si="2"/>
        <v>Yes</v>
      </c>
      <c r="W35" s="11" t="s">
        <v>37</v>
      </c>
      <c r="X35" s="11" t="s">
        <v>42</v>
      </c>
      <c r="Y35" s="11" t="s">
        <v>297</v>
      </c>
      <c r="AX35" s="11" t="s">
        <v>945</v>
      </c>
    </row>
    <row r="36" spans="1:50" ht="15.75" customHeight="1" x14ac:dyDescent="0.2">
      <c r="A36" s="14" t="s">
        <v>946</v>
      </c>
      <c r="B36" s="15" t="s">
        <v>37</v>
      </c>
      <c r="C36" s="16" t="s">
        <v>8</v>
      </c>
      <c r="D36" s="17" t="s">
        <v>8</v>
      </c>
      <c r="E36" s="14"/>
      <c r="F36" s="18"/>
      <c r="H36" s="1"/>
      <c r="I36" s="1"/>
      <c r="Q36" s="11">
        <f t="shared" si="1"/>
        <v>0</v>
      </c>
      <c r="R36" s="11" t="s">
        <v>38</v>
      </c>
      <c r="S36" s="11" t="s">
        <v>39</v>
      </c>
      <c r="T36" s="11" t="s">
        <v>947</v>
      </c>
      <c r="U36" s="11" t="s">
        <v>948</v>
      </c>
      <c r="V36" s="11" t="str">
        <f t="shared" si="2"/>
        <v>Yes</v>
      </c>
      <c r="W36" s="11" t="s">
        <v>37</v>
      </c>
      <c r="X36" s="11" t="s">
        <v>42</v>
      </c>
      <c r="Y36" s="11" t="s">
        <v>297</v>
      </c>
      <c r="AX36" s="11" t="s">
        <v>949</v>
      </c>
    </row>
    <row r="37" spans="1:50" ht="15.75" customHeight="1" x14ac:dyDescent="0.2">
      <c r="A37" s="14" t="s">
        <v>950</v>
      </c>
      <c r="B37" s="15" t="s">
        <v>37</v>
      </c>
      <c r="C37" s="16" t="s">
        <v>8</v>
      </c>
      <c r="D37" s="17" t="s">
        <v>8</v>
      </c>
      <c r="E37" s="14"/>
      <c r="F37" s="18"/>
      <c r="H37" s="1"/>
      <c r="I37" s="1"/>
      <c r="Q37" s="11">
        <f t="shared" si="1"/>
        <v>0</v>
      </c>
      <c r="R37" s="11" t="s">
        <v>38</v>
      </c>
      <c r="S37" s="11" t="s">
        <v>39</v>
      </c>
      <c r="T37" s="11" t="s">
        <v>951</v>
      </c>
      <c r="U37" s="11" t="s">
        <v>952</v>
      </c>
      <c r="V37" s="11" t="str">
        <f t="shared" si="2"/>
        <v>Yes</v>
      </c>
      <c r="W37" s="11" t="s">
        <v>37</v>
      </c>
      <c r="X37" s="11" t="s">
        <v>42</v>
      </c>
      <c r="Y37" s="11" t="s">
        <v>297</v>
      </c>
      <c r="AX37" s="11" t="s">
        <v>953</v>
      </c>
    </row>
    <row r="38" spans="1:50" ht="15.75" customHeight="1" x14ac:dyDescent="0.2">
      <c r="A38" s="14" t="s">
        <v>954</v>
      </c>
      <c r="B38" s="15" t="s">
        <v>37</v>
      </c>
      <c r="C38" s="16" t="s">
        <v>8</v>
      </c>
      <c r="D38" s="17" t="s">
        <v>8</v>
      </c>
      <c r="E38" s="14"/>
      <c r="F38" s="18"/>
      <c r="H38" s="1"/>
      <c r="I38" s="1"/>
      <c r="Q38" s="11">
        <f t="shared" si="1"/>
        <v>0</v>
      </c>
      <c r="R38" s="11" t="s">
        <v>38</v>
      </c>
      <c r="S38" s="11" t="s">
        <v>39</v>
      </c>
      <c r="T38" s="11" t="s">
        <v>955</v>
      </c>
      <c r="U38" s="11" t="s">
        <v>956</v>
      </c>
      <c r="V38" s="11" t="str">
        <f t="shared" si="2"/>
        <v>Yes</v>
      </c>
      <c r="W38" s="11" t="s">
        <v>37</v>
      </c>
      <c r="X38" s="11" t="s">
        <v>42</v>
      </c>
      <c r="Y38" s="11" t="s">
        <v>297</v>
      </c>
      <c r="AX38" s="11" t="s">
        <v>957</v>
      </c>
    </row>
    <row r="39" spans="1:50" ht="15.75" customHeight="1" x14ac:dyDescent="0.2">
      <c r="A39" s="14" t="s">
        <v>958</v>
      </c>
      <c r="B39" s="15" t="s">
        <v>37</v>
      </c>
      <c r="C39" s="16" t="s">
        <v>8</v>
      </c>
      <c r="D39" s="17" t="s">
        <v>8</v>
      </c>
      <c r="E39" s="14"/>
      <c r="F39" s="18"/>
      <c r="H39" s="1"/>
      <c r="I39" s="1"/>
      <c r="Q39" s="11">
        <f t="shared" si="1"/>
        <v>0</v>
      </c>
      <c r="R39" s="11" t="s">
        <v>38</v>
      </c>
      <c r="S39" s="11" t="s">
        <v>39</v>
      </c>
      <c r="T39" s="11" t="s">
        <v>959</v>
      </c>
      <c r="U39" s="11" t="s">
        <v>960</v>
      </c>
      <c r="V39" s="11" t="str">
        <f t="shared" si="2"/>
        <v>Yes</v>
      </c>
      <c r="W39" s="11" t="s">
        <v>37</v>
      </c>
      <c r="X39" s="11" t="s">
        <v>42</v>
      </c>
      <c r="Y39" s="11" t="s">
        <v>297</v>
      </c>
      <c r="AX39" s="11" t="s">
        <v>961</v>
      </c>
    </row>
    <row r="40" spans="1:50" ht="15.75" customHeight="1" x14ac:dyDescent="0.2">
      <c r="A40" s="14" t="s">
        <v>962</v>
      </c>
      <c r="B40" s="15" t="s">
        <v>37</v>
      </c>
      <c r="C40" s="16" t="s">
        <v>8</v>
      </c>
      <c r="D40" s="17" t="s">
        <v>8</v>
      </c>
      <c r="E40" s="14"/>
      <c r="F40" s="18"/>
      <c r="H40" s="1"/>
      <c r="I40" s="1"/>
      <c r="Q40" s="11">
        <f t="shared" si="1"/>
        <v>0</v>
      </c>
      <c r="R40" s="11" t="s">
        <v>39</v>
      </c>
      <c r="S40" s="11" t="s">
        <v>39</v>
      </c>
      <c r="T40" s="11" t="s">
        <v>963</v>
      </c>
      <c r="U40" s="11" t="s">
        <v>964</v>
      </c>
      <c r="V40" s="11" t="str">
        <f t="shared" si="2"/>
        <v>Yes</v>
      </c>
      <c r="W40" s="11" t="s">
        <v>37</v>
      </c>
      <c r="X40" s="11" t="s">
        <v>42</v>
      </c>
      <c r="Y40" s="11" t="s">
        <v>297</v>
      </c>
      <c r="AX40" s="11" t="s">
        <v>965</v>
      </c>
    </row>
    <row r="41" spans="1:50" ht="15.75" customHeight="1" x14ac:dyDescent="0.2">
      <c r="A41" s="14" t="s">
        <v>966</v>
      </c>
      <c r="B41" s="15" t="s">
        <v>37</v>
      </c>
      <c r="C41" s="16" t="s">
        <v>8</v>
      </c>
      <c r="D41" s="17" t="s">
        <v>8</v>
      </c>
      <c r="E41" s="14"/>
      <c r="F41" s="18"/>
      <c r="H41" s="1"/>
      <c r="I41" s="1"/>
      <c r="Q41" s="11">
        <f t="shared" si="1"/>
        <v>0</v>
      </c>
      <c r="R41" s="11" t="s">
        <v>38</v>
      </c>
      <c r="S41" s="11" t="s">
        <v>39</v>
      </c>
      <c r="T41" s="11" t="s">
        <v>967</v>
      </c>
      <c r="U41" s="11" t="s">
        <v>968</v>
      </c>
      <c r="V41" s="11" t="str">
        <f t="shared" si="2"/>
        <v>Yes</v>
      </c>
      <c r="W41" s="11" t="s">
        <v>37</v>
      </c>
      <c r="X41" s="11" t="s">
        <v>42</v>
      </c>
      <c r="Y41" s="11" t="s">
        <v>297</v>
      </c>
      <c r="AX41" s="11" t="s">
        <v>969</v>
      </c>
    </row>
    <row r="42" spans="1:50" ht="15.75" customHeight="1" x14ac:dyDescent="0.2">
      <c r="A42" s="14" t="s">
        <v>970</v>
      </c>
      <c r="B42" s="15" t="s">
        <v>37</v>
      </c>
      <c r="C42" s="16" t="s">
        <v>8</v>
      </c>
      <c r="D42" s="17" t="s">
        <v>8</v>
      </c>
      <c r="E42" s="14"/>
      <c r="F42" s="18"/>
      <c r="H42" s="1"/>
      <c r="I42" s="1"/>
      <c r="Q42" s="11">
        <f t="shared" si="1"/>
        <v>0</v>
      </c>
      <c r="R42" s="11" t="s">
        <v>38</v>
      </c>
      <c r="S42" s="11" t="s">
        <v>39</v>
      </c>
      <c r="T42" s="11" t="s">
        <v>971</v>
      </c>
      <c r="U42" s="11" t="s">
        <v>972</v>
      </c>
      <c r="V42" s="11" t="str">
        <f t="shared" si="2"/>
        <v>Yes</v>
      </c>
      <c r="W42" s="11" t="s">
        <v>37</v>
      </c>
      <c r="X42" s="11" t="s">
        <v>42</v>
      </c>
      <c r="Y42" s="11" t="s">
        <v>297</v>
      </c>
      <c r="AX42" s="11" t="s">
        <v>973</v>
      </c>
    </row>
    <row r="43" spans="1:50" ht="15.75" customHeight="1" x14ac:dyDescent="0.2">
      <c r="A43" s="14" t="s">
        <v>974</v>
      </c>
      <c r="B43" s="15" t="s">
        <v>42</v>
      </c>
      <c r="C43" s="16" t="s">
        <v>8</v>
      </c>
      <c r="D43" s="17" t="s">
        <v>8</v>
      </c>
      <c r="E43" s="14"/>
      <c r="F43" s="18"/>
      <c r="H43" s="1"/>
      <c r="I43" s="1"/>
      <c r="Q43" s="11">
        <f t="shared" si="1"/>
        <v>0</v>
      </c>
      <c r="R43" s="11" t="s">
        <v>38</v>
      </c>
      <c r="S43" s="11" t="s">
        <v>39</v>
      </c>
      <c r="T43" s="11" t="s">
        <v>975</v>
      </c>
      <c r="U43" s="11" t="s">
        <v>976</v>
      </c>
      <c r="V43" s="11" t="str">
        <f t="shared" si="2"/>
        <v>No</v>
      </c>
      <c r="W43" s="11" t="s">
        <v>37</v>
      </c>
      <c r="X43" s="11" t="s">
        <v>42</v>
      </c>
      <c r="Y43" s="11" t="s">
        <v>297</v>
      </c>
      <c r="AX43" s="11" t="s">
        <v>977</v>
      </c>
    </row>
    <row r="44" spans="1:50" ht="15.75" customHeight="1" x14ac:dyDescent="0.2">
      <c r="D44" s="12"/>
      <c r="H44" s="1"/>
      <c r="I44" s="1"/>
    </row>
    <row r="45" spans="1:50" ht="15.75" customHeight="1" x14ac:dyDescent="0.2">
      <c r="D45" s="12"/>
      <c r="H45" s="1"/>
      <c r="I45" s="1"/>
    </row>
    <row r="46" spans="1:50" ht="15.75" customHeight="1" x14ac:dyDescent="0.2">
      <c r="D46" s="12"/>
      <c r="H46" s="1"/>
      <c r="I46" s="1"/>
    </row>
    <row r="47" spans="1:50" ht="15.75" customHeight="1" x14ac:dyDescent="0.2">
      <c r="D47" s="12"/>
      <c r="H47" s="1"/>
      <c r="I47" s="1"/>
    </row>
    <row r="48" spans="1:50"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43" xr:uid="{00000000-0002-0000-0B00-000000000000}">
      <formula1>W5:Y5</formula1>
    </dataValidation>
    <dataValidation type="custom" allowBlank="1" showInputMessage="1" showErrorMessage="1" prompt="Invalid entry - Item cannot be more than 4000 characters." sqref="C5:C43 F5:F43" xr:uid="{00000000-0002-0000-0B00-000001000000}">
      <formula1>LTE(LEN(C5),(4000))</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20</v>
      </c>
      <c r="B1" s="30"/>
      <c r="C1" s="30"/>
      <c r="D1" s="30"/>
      <c r="E1" s="30"/>
      <c r="F1" s="31"/>
      <c r="H1" s="1"/>
      <c r="I1" s="1"/>
      <c r="Q1" s="11">
        <f>SUM(Q5:Q28)</f>
        <v>0</v>
      </c>
      <c r="U1" s="11">
        <f>COUNTA(U5:U28)</f>
        <v>24</v>
      </c>
      <c r="V1" s="11">
        <f>COUNTIF(V5:V28,"*?") + COUNT(V5:V28)</f>
        <v>24</v>
      </c>
      <c r="W1" s="11">
        <f t="shared" ref="W1:X1" si="0">COUNTA(E5:E28)</f>
        <v>0</v>
      </c>
      <c r="X1" s="11">
        <f t="shared" si="0"/>
        <v>0</v>
      </c>
    </row>
    <row r="2" spans="1:50" ht="32" x14ac:dyDescent="0.2">
      <c r="A2" s="32" t="s">
        <v>978</v>
      </c>
      <c r="B2" s="33"/>
      <c r="C2" s="33"/>
      <c r="D2" s="33"/>
      <c r="E2" s="33"/>
      <c r="F2" s="33"/>
      <c r="H2" s="1"/>
      <c r="I2" s="1"/>
      <c r="P2" s="1" t="s">
        <v>978</v>
      </c>
    </row>
    <row r="3" spans="1:50" x14ac:dyDescent="0.2">
      <c r="B3" s="11" t="str">
        <f>"Answered: "&amp;V1&amp;"/"&amp;U1</f>
        <v>Answered: 24/24</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51" x14ac:dyDescent="0.2">
      <c r="A5" s="14" t="s">
        <v>979</v>
      </c>
      <c r="B5" s="15" t="s">
        <v>37</v>
      </c>
      <c r="C5" s="16" t="s">
        <v>8</v>
      </c>
      <c r="D5" s="17" t="s">
        <v>8</v>
      </c>
      <c r="E5" s="14"/>
      <c r="F5" s="18"/>
      <c r="H5" s="1"/>
      <c r="I5" s="1"/>
      <c r="Q5" s="11">
        <f t="shared" ref="Q5:Q28" si="1">IF(OR(OR(AND(R5="True",B5=""),AND(S5="True",C5=""),AND(X5="True",D5="")),AND(E5&lt;&gt;"",F5="") ),1,0)</f>
        <v>0</v>
      </c>
      <c r="R5" s="11" t="s">
        <v>38</v>
      </c>
      <c r="S5" s="11" t="s">
        <v>39</v>
      </c>
      <c r="T5" s="11" t="s">
        <v>980</v>
      </c>
      <c r="U5" s="11" t="s">
        <v>981</v>
      </c>
      <c r="V5" s="11" t="str">
        <f t="shared" ref="V5:V28" si="2">IF(B5&lt;&gt;"",B5,"")</f>
        <v>Yes</v>
      </c>
      <c r="W5" s="11" t="s">
        <v>37</v>
      </c>
      <c r="X5" s="11" t="s">
        <v>42</v>
      </c>
      <c r="Y5" s="11" t="s">
        <v>297</v>
      </c>
      <c r="AX5" s="11" t="s">
        <v>982</v>
      </c>
    </row>
    <row r="6" spans="1:50" ht="17" x14ac:dyDescent="0.2">
      <c r="A6" s="14" t="s">
        <v>983</v>
      </c>
      <c r="B6" s="15" t="s">
        <v>37</v>
      </c>
      <c r="C6" s="16" t="s">
        <v>8</v>
      </c>
      <c r="D6" s="17" t="s">
        <v>8</v>
      </c>
      <c r="E6" s="14"/>
      <c r="F6" s="18"/>
      <c r="H6" s="1"/>
      <c r="I6" s="1"/>
      <c r="Q6" s="11">
        <f t="shared" si="1"/>
        <v>0</v>
      </c>
      <c r="R6" s="11" t="s">
        <v>38</v>
      </c>
      <c r="S6" s="11" t="s">
        <v>39</v>
      </c>
      <c r="T6" s="11" t="s">
        <v>984</v>
      </c>
      <c r="U6" s="11" t="s">
        <v>985</v>
      </c>
      <c r="V6" s="11" t="str">
        <f t="shared" si="2"/>
        <v>Yes</v>
      </c>
      <c r="W6" s="11" t="s">
        <v>37</v>
      </c>
      <c r="X6" s="11" t="s">
        <v>42</v>
      </c>
      <c r="Y6" s="11" t="s">
        <v>297</v>
      </c>
      <c r="AX6" s="11" t="s">
        <v>986</v>
      </c>
    </row>
    <row r="7" spans="1:50" ht="34" x14ac:dyDescent="0.2">
      <c r="A7" s="14" t="s">
        <v>987</v>
      </c>
      <c r="B7" s="15" t="s">
        <v>37</v>
      </c>
      <c r="C7" s="16" t="s">
        <v>8</v>
      </c>
      <c r="D7" s="17" t="s">
        <v>8</v>
      </c>
      <c r="E7" s="14"/>
      <c r="F7" s="18"/>
      <c r="H7" s="1"/>
      <c r="I7" s="1"/>
      <c r="Q7" s="11">
        <f t="shared" si="1"/>
        <v>0</v>
      </c>
      <c r="R7" s="11" t="s">
        <v>38</v>
      </c>
      <c r="S7" s="11" t="s">
        <v>39</v>
      </c>
      <c r="T7" s="11" t="s">
        <v>988</v>
      </c>
      <c r="U7" s="11" t="s">
        <v>989</v>
      </c>
      <c r="V7" s="11" t="str">
        <f t="shared" si="2"/>
        <v>Yes</v>
      </c>
      <c r="W7" s="11" t="s">
        <v>37</v>
      </c>
      <c r="X7" s="11" t="s">
        <v>42</v>
      </c>
      <c r="Y7" s="11" t="s">
        <v>297</v>
      </c>
      <c r="AX7" s="11" t="s">
        <v>990</v>
      </c>
    </row>
    <row r="8" spans="1:50" ht="34" x14ac:dyDescent="0.2">
      <c r="A8" s="14" t="s">
        <v>991</v>
      </c>
      <c r="B8" s="15" t="s">
        <v>37</v>
      </c>
      <c r="C8" s="16" t="s">
        <v>8</v>
      </c>
      <c r="D8" s="17" t="s">
        <v>8</v>
      </c>
      <c r="E8" s="14"/>
      <c r="F8" s="18"/>
      <c r="H8" s="1"/>
      <c r="I8" s="1"/>
      <c r="Q8" s="11">
        <f t="shared" si="1"/>
        <v>0</v>
      </c>
      <c r="R8" s="11" t="s">
        <v>38</v>
      </c>
      <c r="S8" s="11" t="s">
        <v>39</v>
      </c>
      <c r="T8" s="11" t="s">
        <v>992</v>
      </c>
      <c r="U8" s="11" t="s">
        <v>993</v>
      </c>
      <c r="V8" s="11" t="str">
        <f t="shared" si="2"/>
        <v>Yes</v>
      </c>
      <c r="W8" s="11" t="s">
        <v>37</v>
      </c>
      <c r="X8" s="11" t="s">
        <v>42</v>
      </c>
      <c r="Y8" s="11" t="s">
        <v>297</v>
      </c>
      <c r="AX8" s="11" t="s">
        <v>994</v>
      </c>
    </row>
    <row r="9" spans="1:50" ht="34" x14ac:dyDescent="0.2">
      <c r="A9" s="14" t="s">
        <v>995</v>
      </c>
      <c r="B9" s="15" t="s">
        <v>37</v>
      </c>
      <c r="C9" s="16" t="s">
        <v>8</v>
      </c>
      <c r="D9" s="17" t="s">
        <v>8</v>
      </c>
      <c r="E9" s="14"/>
      <c r="F9" s="18"/>
      <c r="H9" s="1"/>
      <c r="I9" s="1"/>
      <c r="Q9" s="11">
        <f t="shared" si="1"/>
        <v>0</v>
      </c>
      <c r="R9" s="11" t="s">
        <v>38</v>
      </c>
      <c r="S9" s="11" t="s">
        <v>39</v>
      </c>
      <c r="T9" s="11" t="s">
        <v>996</v>
      </c>
      <c r="U9" s="11" t="s">
        <v>997</v>
      </c>
      <c r="V9" s="11" t="str">
        <f t="shared" si="2"/>
        <v>Yes</v>
      </c>
      <c r="W9" s="11" t="s">
        <v>37</v>
      </c>
      <c r="X9" s="11" t="s">
        <v>42</v>
      </c>
      <c r="Y9" s="11" t="s">
        <v>297</v>
      </c>
      <c r="AX9" s="11" t="s">
        <v>998</v>
      </c>
    </row>
    <row r="10" spans="1:50" ht="51" x14ac:dyDescent="0.2">
      <c r="A10" s="14" t="s">
        <v>999</v>
      </c>
      <c r="B10" s="15" t="s">
        <v>37</v>
      </c>
      <c r="C10" s="16" t="s">
        <v>8</v>
      </c>
      <c r="D10" s="17" t="s">
        <v>8</v>
      </c>
      <c r="E10" s="14"/>
      <c r="F10" s="18"/>
      <c r="H10" s="1"/>
      <c r="I10" s="1"/>
      <c r="Q10" s="11">
        <f t="shared" si="1"/>
        <v>0</v>
      </c>
      <c r="R10" s="11" t="s">
        <v>38</v>
      </c>
      <c r="S10" s="11" t="s">
        <v>39</v>
      </c>
      <c r="T10" s="11" t="s">
        <v>1000</v>
      </c>
      <c r="U10" s="11" t="s">
        <v>1001</v>
      </c>
      <c r="V10" s="11" t="str">
        <f t="shared" si="2"/>
        <v>Yes</v>
      </c>
      <c r="W10" s="11" t="s">
        <v>37</v>
      </c>
      <c r="X10" s="11" t="s">
        <v>42</v>
      </c>
      <c r="Y10" s="11" t="s">
        <v>297</v>
      </c>
      <c r="AX10" s="11" t="s">
        <v>1002</v>
      </c>
    </row>
    <row r="11" spans="1:50" ht="34" x14ac:dyDescent="0.2">
      <c r="A11" s="14" t="s">
        <v>1003</v>
      </c>
      <c r="B11" s="15" t="s">
        <v>37</v>
      </c>
      <c r="C11" s="16" t="s">
        <v>8</v>
      </c>
      <c r="D11" s="17" t="s">
        <v>8</v>
      </c>
      <c r="E11" s="14"/>
      <c r="F11" s="18"/>
      <c r="H11" s="1"/>
      <c r="I11" s="1"/>
      <c r="Q11" s="11">
        <f t="shared" si="1"/>
        <v>0</v>
      </c>
      <c r="R11" s="11" t="s">
        <v>38</v>
      </c>
      <c r="S11" s="11" t="s">
        <v>39</v>
      </c>
      <c r="T11" s="11" t="s">
        <v>1004</v>
      </c>
      <c r="U11" s="11" t="s">
        <v>1005</v>
      </c>
      <c r="V11" s="11" t="str">
        <f t="shared" si="2"/>
        <v>Yes</v>
      </c>
      <c r="W11" s="11" t="s">
        <v>37</v>
      </c>
      <c r="X11" s="11" t="s">
        <v>42</v>
      </c>
      <c r="Y11" s="11" t="s">
        <v>297</v>
      </c>
      <c r="AX11" s="11" t="s">
        <v>1006</v>
      </c>
    </row>
    <row r="12" spans="1:50" ht="51" x14ac:dyDescent="0.2">
      <c r="A12" s="14" t="s">
        <v>1007</v>
      </c>
      <c r="B12" s="15" t="s">
        <v>37</v>
      </c>
      <c r="C12" s="16" t="s">
        <v>8</v>
      </c>
      <c r="D12" s="17" t="s">
        <v>8</v>
      </c>
      <c r="E12" s="14"/>
      <c r="F12" s="18"/>
      <c r="H12" s="1"/>
      <c r="I12" s="1"/>
      <c r="Q12" s="11">
        <f t="shared" si="1"/>
        <v>0</v>
      </c>
      <c r="R12" s="11" t="s">
        <v>38</v>
      </c>
      <c r="S12" s="11" t="s">
        <v>39</v>
      </c>
      <c r="T12" s="11" t="s">
        <v>1008</v>
      </c>
      <c r="U12" s="11" t="s">
        <v>1009</v>
      </c>
      <c r="V12" s="11" t="str">
        <f t="shared" si="2"/>
        <v>Yes</v>
      </c>
      <c r="W12" s="11" t="s">
        <v>37</v>
      </c>
      <c r="X12" s="11" t="s">
        <v>42</v>
      </c>
      <c r="Y12" s="11" t="s">
        <v>297</v>
      </c>
      <c r="AX12" s="11" t="s">
        <v>1010</v>
      </c>
    </row>
    <row r="13" spans="1:50" ht="34" x14ac:dyDescent="0.2">
      <c r="A13" s="14" t="s">
        <v>1011</v>
      </c>
      <c r="B13" s="15" t="s">
        <v>37</v>
      </c>
      <c r="C13" s="16" t="s">
        <v>8</v>
      </c>
      <c r="D13" s="17" t="s">
        <v>8</v>
      </c>
      <c r="E13" s="14"/>
      <c r="F13" s="18"/>
      <c r="H13" s="1"/>
      <c r="I13" s="1"/>
      <c r="Q13" s="11">
        <f t="shared" si="1"/>
        <v>0</v>
      </c>
      <c r="R13" s="11" t="s">
        <v>38</v>
      </c>
      <c r="S13" s="11" t="s">
        <v>39</v>
      </c>
      <c r="T13" s="11" t="s">
        <v>1012</v>
      </c>
      <c r="U13" s="11" t="s">
        <v>1013</v>
      </c>
      <c r="V13" s="11" t="str">
        <f t="shared" si="2"/>
        <v>Yes</v>
      </c>
      <c r="W13" s="11" t="s">
        <v>37</v>
      </c>
      <c r="X13" s="11" t="s">
        <v>42</v>
      </c>
      <c r="Y13" s="11" t="s">
        <v>297</v>
      </c>
      <c r="AX13" s="11" t="s">
        <v>1014</v>
      </c>
    </row>
    <row r="14" spans="1:50" ht="68" x14ac:dyDescent="0.2">
      <c r="A14" s="14" t="s">
        <v>1015</v>
      </c>
      <c r="B14" s="15" t="s">
        <v>37</v>
      </c>
      <c r="C14" s="16" t="s">
        <v>8</v>
      </c>
      <c r="D14" s="17" t="s">
        <v>8</v>
      </c>
      <c r="E14" s="14"/>
      <c r="F14" s="18"/>
      <c r="H14" s="1"/>
      <c r="I14" s="1"/>
      <c r="Q14" s="11">
        <f t="shared" si="1"/>
        <v>0</v>
      </c>
      <c r="R14" s="11" t="s">
        <v>38</v>
      </c>
      <c r="S14" s="11" t="s">
        <v>39</v>
      </c>
      <c r="T14" s="11" t="s">
        <v>1016</v>
      </c>
      <c r="U14" s="11" t="s">
        <v>1017</v>
      </c>
      <c r="V14" s="11" t="str">
        <f t="shared" si="2"/>
        <v>Yes</v>
      </c>
      <c r="W14" s="11" t="s">
        <v>37</v>
      </c>
      <c r="X14" s="11" t="s">
        <v>42</v>
      </c>
      <c r="Y14" s="11" t="s">
        <v>297</v>
      </c>
      <c r="AX14" s="11" t="s">
        <v>1018</v>
      </c>
    </row>
    <row r="15" spans="1:50" ht="51" x14ac:dyDescent="0.2">
      <c r="A15" s="14" t="s">
        <v>1019</v>
      </c>
      <c r="B15" s="15" t="s">
        <v>37</v>
      </c>
      <c r="C15" s="16" t="s">
        <v>8</v>
      </c>
      <c r="D15" s="17" t="s">
        <v>8</v>
      </c>
      <c r="E15" s="14"/>
      <c r="F15" s="18"/>
      <c r="H15" s="1"/>
      <c r="I15" s="1"/>
      <c r="Q15" s="11">
        <f t="shared" si="1"/>
        <v>0</v>
      </c>
      <c r="R15" s="11" t="s">
        <v>38</v>
      </c>
      <c r="S15" s="11" t="s">
        <v>39</v>
      </c>
      <c r="T15" s="11" t="s">
        <v>1020</v>
      </c>
      <c r="U15" s="11" t="s">
        <v>1021</v>
      </c>
      <c r="V15" s="11" t="str">
        <f t="shared" si="2"/>
        <v>Yes</v>
      </c>
      <c r="W15" s="11" t="s">
        <v>37</v>
      </c>
      <c r="X15" s="11" t="s">
        <v>42</v>
      </c>
      <c r="Y15" s="11" t="s">
        <v>297</v>
      </c>
      <c r="AX15" s="11" t="s">
        <v>1022</v>
      </c>
    </row>
    <row r="16" spans="1:50" ht="34" x14ac:dyDescent="0.2">
      <c r="A16" s="14" t="s">
        <v>1023</v>
      </c>
      <c r="B16" s="15" t="s">
        <v>37</v>
      </c>
      <c r="C16" s="16" t="s">
        <v>8</v>
      </c>
      <c r="D16" s="17" t="s">
        <v>8</v>
      </c>
      <c r="E16" s="14"/>
      <c r="F16" s="18"/>
      <c r="H16" s="1"/>
      <c r="I16" s="1"/>
      <c r="Q16" s="11">
        <f t="shared" si="1"/>
        <v>0</v>
      </c>
      <c r="R16" s="11" t="s">
        <v>38</v>
      </c>
      <c r="S16" s="11" t="s">
        <v>39</v>
      </c>
      <c r="T16" s="11" t="s">
        <v>1024</v>
      </c>
      <c r="U16" s="11" t="s">
        <v>1025</v>
      </c>
      <c r="V16" s="11" t="str">
        <f t="shared" si="2"/>
        <v>Yes</v>
      </c>
      <c r="W16" s="11" t="s">
        <v>37</v>
      </c>
      <c r="X16" s="11" t="s">
        <v>42</v>
      </c>
      <c r="Y16" s="11" t="s">
        <v>297</v>
      </c>
      <c r="AX16" s="11" t="s">
        <v>1026</v>
      </c>
    </row>
    <row r="17" spans="1:50" ht="34" x14ac:dyDescent="0.2">
      <c r="A17" s="14" t="s">
        <v>1027</v>
      </c>
      <c r="B17" s="15" t="s">
        <v>37</v>
      </c>
      <c r="C17" s="16" t="s">
        <v>8</v>
      </c>
      <c r="D17" s="17" t="s">
        <v>8</v>
      </c>
      <c r="E17" s="14"/>
      <c r="F17" s="18"/>
      <c r="H17" s="1"/>
      <c r="I17" s="1"/>
      <c r="Q17" s="11">
        <f t="shared" si="1"/>
        <v>0</v>
      </c>
      <c r="R17" s="11" t="s">
        <v>38</v>
      </c>
      <c r="S17" s="11" t="s">
        <v>39</v>
      </c>
      <c r="T17" s="11" t="s">
        <v>1028</v>
      </c>
      <c r="U17" s="11" t="s">
        <v>1029</v>
      </c>
      <c r="V17" s="11" t="str">
        <f t="shared" si="2"/>
        <v>Yes</v>
      </c>
      <c r="W17" s="11" t="s">
        <v>37</v>
      </c>
      <c r="X17" s="11" t="s">
        <v>42</v>
      </c>
      <c r="Y17" s="11" t="s">
        <v>297</v>
      </c>
      <c r="AX17" s="11" t="s">
        <v>1030</v>
      </c>
    </row>
    <row r="18" spans="1:50" ht="34" x14ac:dyDescent="0.2">
      <c r="A18" s="14" t="s">
        <v>1031</v>
      </c>
      <c r="B18" s="15" t="s">
        <v>37</v>
      </c>
      <c r="C18" s="16" t="s">
        <v>8</v>
      </c>
      <c r="D18" s="17" t="s">
        <v>8</v>
      </c>
      <c r="E18" s="14"/>
      <c r="F18" s="18"/>
      <c r="H18" s="1"/>
      <c r="I18" s="1"/>
      <c r="Q18" s="11">
        <f t="shared" si="1"/>
        <v>0</v>
      </c>
      <c r="R18" s="11" t="s">
        <v>38</v>
      </c>
      <c r="S18" s="11" t="s">
        <v>39</v>
      </c>
      <c r="T18" s="11" t="s">
        <v>1032</v>
      </c>
      <c r="U18" s="11" t="s">
        <v>1033</v>
      </c>
      <c r="V18" s="11" t="str">
        <f t="shared" si="2"/>
        <v>Yes</v>
      </c>
      <c r="W18" s="11" t="s">
        <v>37</v>
      </c>
      <c r="X18" s="11" t="s">
        <v>42</v>
      </c>
      <c r="Y18" s="11" t="s">
        <v>297</v>
      </c>
      <c r="AX18" s="11" t="s">
        <v>1034</v>
      </c>
    </row>
    <row r="19" spans="1:50" ht="17" x14ac:dyDescent="0.2">
      <c r="A19" s="14" t="s">
        <v>1035</v>
      </c>
      <c r="B19" s="15" t="s">
        <v>37</v>
      </c>
      <c r="C19" s="16" t="s">
        <v>8</v>
      </c>
      <c r="D19" s="17" t="s">
        <v>8</v>
      </c>
      <c r="E19" s="14"/>
      <c r="F19" s="18"/>
      <c r="H19" s="1"/>
      <c r="I19" s="1"/>
      <c r="Q19" s="11">
        <f t="shared" si="1"/>
        <v>0</v>
      </c>
      <c r="R19" s="11" t="s">
        <v>38</v>
      </c>
      <c r="S19" s="11" t="s">
        <v>39</v>
      </c>
      <c r="T19" s="11" t="s">
        <v>1036</v>
      </c>
      <c r="U19" s="11" t="s">
        <v>1037</v>
      </c>
      <c r="V19" s="11" t="str">
        <f t="shared" si="2"/>
        <v>Yes</v>
      </c>
      <c r="W19" s="11" t="s">
        <v>37</v>
      </c>
      <c r="X19" s="11" t="s">
        <v>42</v>
      </c>
      <c r="Y19" s="11" t="s">
        <v>297</v>
      </c>
      <c r="AX19" s="11" t="s">
        <v>1038</v>
      </c>
    </row>
    <row r="20" spans="1:50" ht="34" x14ac:dyDescent="0.2">
      <c r="A20" s="14" t="s">
        <v>1039</v>
      </c>
      <c r="B20" s="15" t="s">
        <v>37</v>
      </c>
      <c r="C20" s="16" t="s">
        <v>8</v>
      </c>
      <c r="D20" s="17" t="s">
        <v>8</v>
      </c>
      <c r="E20" s="14"/>
      <c r="F20" s="18"/>
      <c r="H20" s="1"/>
      <c r="I20" s="1"/>
      <c r="Q20" s="11">
        <f t="shared" si="1"/>
        <v>0</v>
      </c>
      <c r="R20" s="11" t="s">
        <v>38</v>
      </c>
      <c r="S20" s="11" t="s">
        <v>39</v>
      </c>
      <c r="T20" s="11" t="s">
        <v>1040</v>
      </c>
      <c r="U20" s="11" t="s">
        <v>1041</v>
      </c>
      <c r="V20" s="11" t="str">
        <f t="shared" si="2"/>
        <v>Yes</v>
      </c>
      <c r="W20" s="11" t="s">
        <v>37</v>
      </c>
      <c r="X20" s="11" t="s">
        <v>42</v>
      </c>
      <c r="Y20" s="11" t="s">
        <v>297</v>
      </c>
      <c r="AX20" s="11" t="s">
        <v>1042</v>
      </c>
    </row>
    <row r="21" spans="1:50" ht="15.75" customHeight="1" x14ac:dyDescent="0.2">
      <c r="A21" s="14" t="s">
        <v>1043</v>
      </c>
      <c r="B21" s="15" t="s">
        <v>37</v>
      </c>
      <c r="C21" s="16" t="s">
        <v>8</v>
      </c>
      <c r="D21" s="17" t="s">
        <v>8</v>
      </c>
      <c r="E21" s="14"/>
      <c r="F21" s="18"/>
      <c r="H21" s="1"/>
      <c r="I21" s="1"/>
      <c r="Q21" s="11">
        <f t="shared" si="1"/>
        <v>0</v>
      </c>
      <c r="R21" s="11" t="s">
        <v>38</v>
      </c>
      <c r="S21" s="11" t="s">
        <v>39</v>
      </c>
      <c r="T21" s="11" t="s">
        <v>1044</v>
      </c>
      <c r="U21" s="11" t="s">
        <v>1045</v>
      </c>
      <c r="V21" s="11" t="str">
        <f t="shared" si="2"/>
        <v>Yes</v>
      </c>
      <c r="W21" s="11" t="s">
        <v>37</v>
      </c>
      <c r="X21" s="11" t="s">
        <v>42</v>
      </c>
      <c r="Y21" s="11" t="s">
        <v>297</v>
      </c>
      <c r="AX21" s="11" t="s">
        <v>1046</v>
      </c>
    </row>
    <row r="22" spans="1:50" ht="15.75" customHeight="1" x14ac:dyDescent="0.2">
      <c r="A22" s="14" t="s">
        <v>1047</v>
      </c>
      <c r="B22" s="15" t="s">
        <v>37</v>
      </c>
      <c r="C22" s="16" t="s">
        <v>8</v>
      </c>
      <c r="D22" s="17" t="s">
        <v>8</v>
      </c>
      <c r="E22" s="14"/>
      <c r="F22" s="18"/>
      <c r="H22" s="1"/>
      <c r="I22" s="1"/>
      <c r="Q22" s="11">
        <f t="shared" si="1"/>
        <v>0</v>
      </c>
      <c r="R22" s="11" t="s">
        <v>38</v>
      </c>
      <c r="S22" s="11" t="s">
        <v>39</v>
      </c>
      <c r="T22" s="11" t="s">
        <v>1048</v>
      </c>
      <c r="U22" s="11" t="s">
        <v>1049</v>
      </c>
      <c r="V22" s="11" t="str">
        <f t="shared" si="2"/>
        <v>Yes</v>
      </c>
      <c r="W22" s="11" t="s">
        <v>37</v>
      </c>
      <c r="X22" s="11" t="s">
        <v>42</v>
      </c>
      <c r="Y22" s="11" t="s">
        <v>297</v>
      </c>
      <c r="AX22" s="11" t="s">
        <v>1050</v>
      </c>
    </row>
    <row r="23" spans="1:50" ht="15.75" customHeight="1" x14ac:dyDescent="0.2">
      <c r="A23" s="14" t="s">
        <v>1051</v>
      </c>
      <c r="B23" s="15" t="s">
        <v>37</v>
      </c>
      <c r="C23" s="16" t="s">
        <v>8</v>
      </c>
      <c r="D23" s="17" t="s">
        <v>8</v>
      </c>
      <c r="E23" s="14"/>
      <c r="F23" s="18"/>
      <c r="H23" s="1"/>
      <c r="I23" s="1"/>
      <c r="Q23" s="11">
        <f t="shared" si="1"/>
        <v>0</v>
      </c>
      <c r="R23" s="11" t="s">
        <v>38</v>
      </c>
      <c r="S23" s="11" t="s">
        <v>39</v>
      </c>
      <c r="T23" s="11" t="s">
        <v>1052</v>
      </c>
      <c r="U23" s="11" t="s">
        <v>1053</v>
      </c>
      <c r="V23" s="11" t="str">
        <f t="shared" si="2"/>
        <v>Yes</v>
      </c>
      <c r="W23" s="11" t="s">
        <v>37</v>
      </c>
      <c r="X23" s="11" t="s">
        <v>42</v>
      </c>
      <c r="Y23" s="11" t="s">
        <v>297</v>
      </c>
      <c r="AX23" s="11" t="s">
        <v>1054</v>
      </c>
    </row>
    <row r="24" spans="1:50" ht="15.75" customHeight="1" x14ac:dyDescent="0.2">
      <c r="A24" s="14" t="s">
        <v>1055</v>
      </c>
      <c r="B24" s="15" t="s">
        <v>37</v>
      </c>
      <c r="C24" s="16" t="s">
        <v>8</v>
      </c>
      <c r="D24" s="17" t="s">
        <v>8</v>
      </c>
      <c r="E24" s="14"/>
      <c r="F24" s="18"/>
      <c r="H24" s="1"/>
      <c r="I24" s="1"/>
      <c r="Q24" s="11">
        <f t="shared" si="1"/>
        <v>0</v>
      </c>
      <c r="R24" s="11" t="s">
        <v>38</v>
      </c>
      <c r="S24" s="11" t="s">
        <v>39</v>
      </c>
      <c r="T24" s="11" t="s">
        <v>1056</v>
      </c>
      <c r="U24" s="11" t="s">
        <v>1057</v>
      </c>
      <c r="V24" s="11" t="str">
        <f t="shared" si="2"/>
        <v>Yes</v>
      </c>
      <c r="W24" s="11" t="s">
        <v>37</v>
      </c>
      <c r="X24" s="11" t="s">
        <v>42</v>
      </c>
      <c r="Y24" s="11" t="s">
        <v>297</v>
      </c>
      <c r="AX24" s="11" t="s">
        <v>1058</v>
      </c>
    </row>
    <row r="25" spans="1:50" ht="15.75" customHeight="1" x14ac:dyDescent="0.2">
      <c r="A25" s="14" t="s">
        <v>1059</v>
      </c>
      <c r="B25" s="15" t="s">
        <v>297</v>
      </c>
      <c r="C25" s="16" t="s">
        <v>8</v>
      </c>
      <c r="D25" s="17" t="s">
        <v>8</v>
      </c>
      <c r="E25" s="14"/>
      <c r="F25" s="18"/>
      <c r="H25" s="1"/>
      <c r="I25" s="1"/>
      <c r="Q25" s="11">
        <f t="shared" si="1"/>
        <v>0</v>
      </c>
      <c r="R25" s="11" t="s">
        <v>38</v>
      </c>
      <c r="S25" s="11" t="s">
        <v>39</v>
      </c>
      <c r="T25" s="11" t="s">
        <v>1060</v>
      </c>
      <c r="U25" s="11" t="s">
        <v>1061</v>
      </c>
      <c r="V25" s="11" t="str">
        <f t="shared" si="2"/>
        <v>N/A</v>
      </c>
      <c r="W25" s="11" t="s">
        <v>37</v>
      </c>
      <c r="X25" s="11" t="s">
        <v>42</v>
      </c>
      <c r="Y25" s="11" t="s">
        <v>297</v>
      </c>
      <c r="AX25" s="11" t="s">
        <v>1062</v>
      </c>
    </row>
    <row r="26" spans="1:50" ht="15.75" customHeight="1" x14ac:dyDescent="0.2">
      <c r="A26" s="14" t="s">
        <v>1063</v>
      </c>
      <c r="B26" s="15" t="s">
        <v>37</v>
      </c>
      <c r="C26" s="16" t="s">
        <v>8</v>
      </c>
      <c r="D26" s="17" t="s">
        <v>8</v>
      </c>
      <c r="E26" s="14"/>
      <c r="F26" s="18"/>
      <c r="H26" s="1"/>
      <c r="I26" s="1"/>
      <c r="Q26" s="11">
        <f t="shared" si="1"/>
        <v>0</v>
      </c>
      <c r="R26" s="11" t="s">
        <v>38</v>
      </c>
      <c r="S26" s="11" t="s">
        <v>39</v>
      </c>
      <c r="T26" s="11" t="s">
        <v>1064</v>
      </c>
      <c r="U26" s="11" t="s">
        <v>1065</v>
      </c>
      <c r="V26" s="11" t="str">
        <f t="shared" si="2"/>
        <v>Yes</v>
      </c>
      <c r="W26" s="11" t="s">
        <v>37</v>
      </c>
      <c r="X26" s="11" t="s">
        <v>42</v>
      </c>
      <c r="Y26" s="11" t="s">
        <v>297</v>
      </c>
      <c r="AX26" s="11" t="s">
        <v>1066</v>
      </c>
    </row>
    <row r="27" spans="1:50" ht="15.75" customHeight="1" x14ac:dyDescent="0.2">
      <c r="A27" s="14" t="s">
        <v>1067</v>
      </c>
      <c r="B27" s="15" t="s">
        <v>37</v>
      </c>
      <c r="C27" s="16" t="s">
        <v>8</v>
      </c>
      <c r="D27" s="17" t="s">
        <v>8</v>
      </c>
      <c r="E27" s="14"/>
      <c r="F27" s="18"/>
      <c r="H27" s="1"/>
      <c r="I27" s="1"/>
      <c r="Q27" s="11">
        <f t="shared" si="1"/>
        <v>0</v>
      </c>
      <c r="R27" s="11" t="s">
        <v>38</v>
      </c>
      <c r="S27" s="11" t="s">
        <v>39</v>
      </c>
      <c r="T27" s="11" t="s">
        <v>1068</v>
      </c>
      <c r="U27" s="11" t="s">
        <v>1069</v>
      </c>
      <c r="V27" s="11" t="str">
        <f t="shared" si="2"/>
        <v>Yes</v>
      </c>
      <c r="W27" s="11" t="s">
        <v>37</v>
      </c>
      <c r="X27" s="11" t="s">
        <v>42</v>
      </c>
      <c r="Y27" s="11" t="s">
        <v>297</v>
      </c>
      <c r="AX27" s="11" t="s">
        <v>1070</v>
      </c>
    </row>
    <row r="28" spans="1:50" ht="15.75" customHeight="1" x14ac:dyDescent="0.2">
      <c r="A28" s="14" t="s">
        <v>1071</v>
      </c>
      <c r="B28" s="15" t="s">
        <v>37</v>
      </c>
      <c r="C28" s="16" t="s">
        <v>8</v>
      </c>
      <c r="D28" s="17" t="s">
        <v>8</v>
      </c>
      <c r="E28" s="14"/>
      <c r="F28" s="18"/>
      <c r="H28" s="1"/>
      <c r="I28" s="1"/>
      <c r="Q28" s="11">
        <f t="shared" si="1"/>
        <v>0</v>
      </c>
      <c r="R28" s="11" t="s">
        <v>38</v>
      </c>
      <c r="S28" s="11" t="s">
        <v>39</v>
      </c>
      <c r="T28" s="11" t="s">
        <v>1072</v>
      </c>
      <c r="U28" s="11" t="s">
        <v>1073</v>
      </c>
      <c r="V28" s="11" t="str">
        <f t="shared" si="2"/>
        <v>Yes</v>
      </c>
      <c r="W28" s="11" t="s">
        <v>37</v>
      </c>
      <c r="X28" s="11" t="s">
        <v>42</v>
      </c>
      <c r="Y28" s="11" t="s">
        <v>297</v>
      </c>
      <c r="AX28" s="11" t="s">
        <v>1074</v>
      </c>
    </row>
    <row r="29" spans="1:50" ht="15.75" customHeight="1" x14ac:dyDescent="0.2">
      <c r="D29" s="12"/>
      <c r="H29" s="1"/>
      <c r="I29" s="1"/>
    </row>
    <row r="30" spans="1:50" ht="15.75" customHeight="1" x14ac:dyDescent="0.2">
      <c r="D30" s="12"/>
      <c r="H30" s="1"/>
      <c r="I30" s="1"/>
    </row>
    <row r="31" spans="1:50" ht="15.75" customHeight="1" x14ac:dyDescent="0.2">
      <c r="D31" s="12"/>
      <c r="H31" s="1"/>
      <c r="I31" s="1"/>
    </row>
    <row r="32" spans="1:50"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28" xr:uid="{00000000-0002-0000-0C00-000000000000}">
      <formula1>W5:Y5</formula1>
    </dataValidation>
    <dataValidation type="custom" allowBlank="1" showInputMessage="1" showErrorMessage="1" prompt="Invalid entry - Item cannot be more than 4000 characters." sqref="C5:C28 F5:F28" xr:uid="{00000000-0002-0000-0C00-000001000000}">
      <formula1>LTE(LEN(C5),(4000))</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1000"/>
  <sheetViews>
    <sheetView showGridLines="0" workbookViewId="0">
      <pane ySplit="4" topLeftCell="A5" activePane="bottomLeft" state="frozen"/>
      <selection pane="bottomLeft" activeCell="B6" sqref="B6:B11"/>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21</v>
      </c>
      <c r="B1" s="30"/>
      <c r="C1" s="30"/>
      <c r="D1" s="30"/>
      <c r="E1" s="30"/>
      <c r="F1" s="31"/>
      <c r="H1" s="1"/>
      <c r="I1" s="1"/>
      <c r="Q1" s="11">
        <f>SUM(Q5:Q11)</f>
        <v>0</v>
      </c>
      <c r="U1" s="11">
        <f>COUNTA(U5:U11)</f>
        <v>7</v>
      </c>
      <c r="V1" s="11">
        <f>COUNTIF(V5:V11,"*?") + COUNT(V5:V11)</f>
        <v>7</v>
      </c>
      <c r="W1" s="11">
        <f t="shared" ref="W1:X1" si="0">COUNTA(E5:E11)</f>
        <v>0</v>
      </c>
      <c r="X1" s="11">
        <f t="shared" si="0"/>
        <v>0</v>
      </c>
    </row>
    <row r="2" spans="1:50" ht="16" x14ac:dyDescent="0.2">
      <c r="A2" s="32" t="s">
        <v>1075</v>
      </c>
      <c r="B2" s="33"/>
      <c r="C2" s="33"/>
      <c r="D2" s="33"/>
      <c r="E2" s="33"/>
      <c r="F2" s="33"/>
      <c r="H2" s="1"/>
      <c r="I2" s="1"/>
      <c r="P2" s="1" t="s">
        <v>1075</v>
      </c>
    </row>
    <row r="3" spans="1:50" x14ac:dyDescent="0.2">
      <c r="B3" s="11" t="str">
        <f>"Answered: "&amp;V1&amp;"/"&amp;U1</f>
        <v>Answered: 7/7</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68" x14ac:dyDescent="0.2">
      <c r="A5" s="14" t="s">
        <v>1076</v>
      </c>
      <c r="B5" s="15" t="s">
        <v>42</v>
      </c>
      <c r="C5" s="16" t="s">
        <v>8</v>
      </c>
      <c r="D5" s="17" t="s">
        <v>8</v>
      </c>
      <c r="E5" s="14"/>
      <c r="F5" s="18"/>
      <c r="H5" s="1"/>
      <c r="I5" s="1"/>
      <c r="Q5" s="11">
        <f t="shared" ref="Q5:Q11" si="1">IF(OR(OR(AND(R5="True",B5=""),AND(S5="True",C5=""),AND(X5="True",D5="")),AND(E5&lt;&gt;"",F5="") ),1,0)</f>
        <v>0</v>
      </c>
      <c r="R5" s="11" t="s">
        <v>38</v>
      </c>
      <c r="S5" s="11" t="s">
        <v>39</v>
      </c>
      <c r="T5" s="11" t="s">
        <v>1077</v>
      </c>
      <c r="U5" s="11" t="s">
        <v>1078</v>
      </c>
      <c r="V5" s="11" t="str">
        <f t="shared" ref="V5:V11" si="2">IF(B5&lt;&gt;"",B5,"")</f>
        <v>No</v>
      </c>
      <c r="W5" s="11" t="s">
        <v>37</v>
      </c>
      <c r="X5" s="11" t="s">
        <v>42</v>
      </c>
      <c r="Y5" s="11" t="s">
        <v>297</v>
      </c>
      <c r="AX5" s="11" t="s">
        <v>1079</v>
      </c>
    </row>
    <row r="6" spans="1:50" ht="34" x14ac:dyDescent="0.2">
      <c r="A6" s="14" t="s">
        <v>1080</v>
      </c>
      <c r="B6" s="15" t="s">
        <v>297</v>
      </c>
      <c r="C6" s="16" t="s">
        <v>8</v>
      </c>
      <c r="D6" s="17" t="s">
        <v>8</v>
      </c>
      <c r="E6" s="14"/>
      <c r="F6" s="18"/>
      <c r="H6" s="1"/>
      <c r="I6" s="1"/>
      <c r="Q6" s="11">
        <f t="shared" si="1"/>
        <v>0</v>
      </c>
      <c r="R6" s="11" t="s">
        <v>38</v>
      </c>
      <c r="S6" s="11" t="s">
        <v>39</v>
      </c>
      <c r="T6" s="11" t="s">
        <v>1081</v>
      </c>
      <c r="U6" s="11" t="s">
        <v>1082</v>
      </c>
      <c r="V6" s="11" t="str">
        <f t="shared" si="2"/>
        <v>N/A</v>
      </c>
      <c r="W6" s="11" t="s">
        <v>37</v>
      </c>
      <c r="X6" s="11" t="s">
        <v>42</v>
      </c>
      <c r="Y6" s="11" t="s">
        <v>297</v>
      </c>
      <c r="AX6" s="11" t="s">
        <v>1083</v>
      </c>
    </row>
    <row r="7" spans="1:50" ht="51" x14ac:dyDescent="0.2">
      <c r="A7" s="14" t="s">
        <v>1084</v>
      </c>
      <c r="B7" s="15" t="s">
        <v>297</v>
      </c>
      <c r="C7" s="16" t="s">
        <v>8</v>
      </c>
      <c r="D7" s="17" t="s">
        <v>8</v>
      </c>
      <c r="E7" s="14"/>
      <c r="F7" s="18"/>
      <c r="H7" s="1"/>
      <c r="I7" s="1"/>
      <c r="Q7" s="11">
        <f t="shared" si="1"/>
        <v>0</v>
      </c>
      <c r="R7" s="11" t="s">
        <v>39</v>
      </c>
      <c r="S7" s="11" t="s">
        <v>39</v>
      </c>
      <c r="T7" s="11" t="s">
        <v>1085</v>
      </c>
      <c r="U7" s="11" t="s">
        <v>1086</v>
      </c>
      <c r="V7" s="11" t="str">
        <f t="shared" si="2"/>
        <v>N/A</v>
      </c>
      <c r="W7" s="11" t="s">
        <v>37</v>
      </c>
      <c r="X7" s="11" t="s">
        <v>42</v>
      </c>
      <c r="Y7" s="11" t="s">
        <v>297</v>
      </c>
      <c r="AX7" s="11" t="s">
        <v>1087</v>
      </c>
    </row>
    <row r="8" spans="1:50" ht="17" x14ac:dyDescent="0.2">
      <c r="A8" s="14" t="s">
        <v>1088</v>
      </c>
      <c r="B8" s="15" t="s">
        <v>297</v>
      </c>
      <c r="C8" s="16" t="s">
        <v>8</v>
      </c>
      <c r="D8" s="17" t="s">
        <v>8</v>
      </c>
      <c r="E8" s="14"/>
      <c r="F8" s="18"/>
      <c r="H8" s="1"/>
      <c r="I8" s="1"/>
      <c r="Q8" s="11">
        <f t="shared" si="1"/>
        <v>0</v>
      </c>
      <c r="R8" s="11" t="s">
        <v>39</v>
      </c>
      <c r="S8" s="11" t="s">
        <v>39</v>
      </c>
      <c r="T8" s="11" t="s">
        <v>1089</v>
      </c>
      <c r="U8" s="11" t="s">
        <v>1090</v>
      </c>
      <c r="V8" s="11" t="str">
        <f t="shared" si="2"/>
        <v>N/A</v>
      </c>
      <c r="W8" s="11" t="s">
        <v>37</v>
      </c>
      <c r="X8" s="11" t="s">
        <v>42</v>
      </c>
      <c r="Y8" s="11" t="s">
        <v>297</v>
      </c>
      <c r="AX8" s="11" t="s">
        <v>1091</v>
      </c>
    </row>
    <row r="9" spans="1:50" ht="34" x14ac:dyDescent="0.2">
      <c r="A9" s="14" t="s">
        <v>1092</v>
      </c>
      <c r="B9" s="15" t="s">
        <v>297</v>
      </c>
      <c r="C9" s="16" t="s">
        <v>8</v>
      </c>
      <c r="D9" s="17" t="s">
        <v>8</v>
      </c>
      <c r="E9" s="14"/>
      <c r="F9" s="18"/>
      <c r="H9" s="1"/>
      <c r="I9" s="1"/>
      <c r="Q9" s="11">
        <f t="shared" si="1"/>
        <v>0</v>
      </c>
      <c r="R9" s="11" t="s">
        <v>39</v>
      </c>
      <c r="S9" s="11" t="s">
        <v>39</v>
      </c>
      <c r="T9" s="11" t="s">
        <v>1093</v>
      </c>
      <c r="U9" s="11" t="s">
        <v>1094</v>
      </c>
      <c r="V9" s="11" t="str">
        <f t="shared" si="2"/>
        <v>N/A</v>
      </c>
      <c r="W9" s="11" t="s">
        <v>37</v>
      </c>
      <c r="X9" s="11" t="s">
        <v>42</v>
      </c>
      <c r="Y9" s="11" t="s">
        <v>297</v>
      </c>
      <c r="AX9" s="11" t="s">
        <v>1095</v>
      </c>
    </row>
    <row r="10" spans="1:50" ht="34" x14ac:dyDescent="0.2">
      <c r="A10" s="14" t="s">
        <v>1096</v>
      </c>
      <c r="B10" s="15" t="s">
        <v>297</v>
      </c>
      <c r="C10" s="16" t="s">
        <v>8</v>
      </c>
      <c r="D10" s="17" t="s">
        <v>8</v>
      </c>
      <c r="E10" s="14"/>
      <c r="F10" s="18"/>
      <c r="H10" s="1"/>
      <c r="I10" s="1"/>
      <c r="Q10" s="11">
        <f t="shared" si="1"/>
        <v>0</v>
      </c>
      <c r="R10" s="11" t="s">
        <v>39</v>
      </c>
      <c r="S10" s="11" t="s">
        <v>39</v>
      </c>
      <c r="T10" s="11" t="s">
        <v>1097</v>
      </c>
      <c r="U10" s="11" t="s">
        <v>1098</v>
      </c>
      <c r="V10" s="11" t="str">
        <f t="shared" si="2"/>
        <v>N/A</v>
      </c>
      <c r="W10" s="11" t="s">
        <v>37</v>
      </c>
      <c r="X10" s="11" t="s">
        <v>42</v>
      </c>
      <c r="Y10" s="11" t="s">
        <v>297</v>
      </c>
      <c r="AX10" s="11" t="s">
        <v>1099</v>
      </c>
    </row>
    <row r="11" spans="1:50" ht="34" x14ac:dyDescent="0.2">
      <c r="A11" s="14" t="s">
        <v>1100</v>
      </c>
      <c r="B11" s="15" t="s">
        <v>297</v>
      </c>
      <c r="C11" s="16" t="s">
        <v>8</v>
      </c>
      <c r="D11" s="17" t="s">
        <v>8</v>
      </c>
      <c r="E11" s="14"/>
      <c r="F11" s="18"/>
      <c r="H11" s="1"/>
      <c r="I11" s="1"/>
      <c r="Q11" s="11">
        <f t="shared" si="1"/>
        <v>0</v>
      </c>
      <c r="R11" s="11" t="s">
        <v>39</v>
      </c>
      <c r="S11" s="11" t="s">
        <v>39</v>
      </c>
      <c r="T11" s="11" t="s">
        <v>1101</v>
      </c>
      <c r="U11" s="11" t="s">
        <v>1102</v>
      </c>
      <c r="V11" s="11" t="str">
        <f t="shared" si="2"/>
        <v>N/A</v>
      </c>
      <c r="W11" s="11" t="s">
        <v>37</v>
      </c>
      <c r="X11" s="11" t="s">
        <v>42</v>
      </c>
      <c r="Y11" s="11" t="s">
        <v>297</v>
      </c>
      <c r="AX11" s="11" t="s">
        <v>1103</v>
      </c>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11" xr:uid="{00000000-0002-0000-0D00-000000000000}">
      <formula1>W5:Y5</formula1>
    </dataValidation>
    <dataValidation type="custom" allowBlank="1" showInputMessage="1" showErrorMessage="1" prompt="Invalid entry - Item cannot be more than 4000 characters." sqref="C5:C11 F5:F11" xr:uid="{00000000-0002-0000-0D00-000001000000}">
      <formula1>LTE(LEN(C5),(4000))</formula1>
    </dataValidation>
  </dataValidation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1000"/>
  <sheetViews>
    <sheetView showGridLines="0" workbookViewId="0">
      <pane ySplit="4" topLeftCell="A14" activePane="bottomLeft" state="frozen"/>
      <selection pane="bottomLeft" activeCell="B16" sqref="B1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22</v>
      </c>
      <c r="B1" s="30"/>
      <c r="C1" s="30"/>
      <c r="D1" s="30"/>
      <c r="E1" s="30"/>
      <c r="F1" s="31"/>
      <c r="H1" s="1"/>
      <c r="I1" s="1"/>
      <c r="Q1" s="11">
        <f>SUM(Q5:Q24)</f>
        <v>0</v>
      </c>
      <c r="U1" s="11">
        <f>COUNTA(U5:U24)</f>
        <v>20</v>
      </c>
      <c r="V1" s="11">
        <f>COUNTIF(V5:V24,"*?") + COUNT(V5:V24)</f>
        <v>20</v>
      </c>
      <c r="W1" s="11">
        <f t="shared" ref="W1:X1" si="0">COUNTA(E5:E24)</f>
        <v>0</v>
      </c>
      <c r="X1" s="11">
        <f t="shared" si="0"/>
        <v>0</v>
      </c>
    </row>
    <row r="2" spans="1:50" ht="48" x14ac:dyDescent="0.2">
      <c r="A2" s="32" t="s">
        <v>1104</v>
      </c>
      <c r="B2" s="33"/>
      <c r="C2" s="33"/>
      <c r="D2" s="33"/>
      <c r="E2" s="33"/>
      <c r="F2" s="33"/>
      <c r="H2" s="1"/>
      <c r="I2" s="1"/>
      <c r="P2" s="1" t="s">
        <v>1104</v>
      </c>
    </row>
    <row r="3" spans="1:50" x14ac:dyDescent="0.2">
      <c r="B3" s="11" t="str">
        <f>"Answered: "&amp;V1&amp;"/"&amp;U1</f>
        <v>Answered: 20/20</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34" x14ac:dyDescent="0.2">
      <c r="A5" s="14" t="s">
        <v>1105</v>
      </c>
      <c r="B5" s="15" t="s">
        <v>37</v>
      </c>
      <c r="C5" s="16" t="s">
        <v>8</v>
      </c>
      <c r="D5" s="17" t="s">
        <v>8</v>
      </c>
      <c r="E5" s="14"/>
      <c r="F5" s="18"/>
      <c r="H5" s="1"/>
      <c r="I5" s="1"/>
      <c r="Q5" s="11">
        <f t="shared" ref="Q5:Q24" si="1">IF(OR(OR(AND(R5="True",B5=""),AND(S5="True",C5=""),AND(X5="True",D5="")),AND(E5&lt;&gt;"",F5="") ),1,0)</f>
        <v>0</v>
      </c>
      <c r="R5" s="11" t="s">
        <v>38</v>
      </c>
      <c r="S5" s="11" t="s">
        <v>39</v>
      </c>
      <c r="T5" s="11" t="s">
        <v>1106</v>
      </c>
      <c r="U5" s="11" t="s">
        <v>1107</v>
      </c>
      <c r="V5" s="11" t="str">
        <f t="shared" ref="V5:V24" si="2">IF(B5&lt;&gt;"",B5,"")</f>
        <v>Yes</v>
      </c>
      <c r="W5" s="11" t="s">
        <v>37</v>
      </c>
      <c r="X5" s="11" t="s">
        <v>42</v>
      </c>
      <c r="Y5" s="11" t="s">
        <v>297</v>
      </c>
      <c r="AX5" s="11" t="s">
        <v>1108</v>
      </c>
    </row>
    <row r="6" spans="1:50" ht="17" x14ac:dyDescent="0.2">
      <c r="A6" s="14" t="s">
        <v>1109</v>
      </c>
      <c r="B6" s="15" t="s">
        <v>37</v>
      </c>
      <c r="C6" s="16" t="s">
        <v>8</v>
      </c>
      <c r="D6" s="17" t="s">
        <v>8</v>
      </c>
      <c r="E6" s="14"/>
      <c r="F6" s="18"/>
      <c r="H6" s="1"/>
      <c r="I6" s="1"/>
      <c r="Q6" s="11">
        <f t="shared" si="1"/>
        <v>0</v>
      </c>
      <c r="R6" s="11" t="s">
        <v>38</v>
      </c>
      <c r="S6" s="11" t="s">
        <v>39</v>
      </c>
      <c r="T6" s="11" t="s">
        <v>1110</v>
      </c>
      <c r="U6" s="11" t="s">
        <v>1111</v>
      </c>
      <c r="V6" s="11" t="str">
        <f t="shared" si="2"/>
        <v>Yes</v>
      </c>
      <c r="W6" s="11" t="s">
        <v>37</v>
      </c>
      <c r="X6" s="11" t="s">
        <v>42</v>
      </c>
      <c r="Y6" s="11" t="s">
        <v>297</v>
      </c>
      <c r="AX6" s="11" t="s">
        <v>1112</v>
      </c>
    </row>
    <row r="7" spans="1:50" ht="34" x14ac:dyDescent="0.2">
      <c r="A7" s="14" t="s">
        <v>1113</v>
      </c>
      <c r="B7" s="15" t="s">
        <v>37</v>
      </c>
      <c r="C7" s="16" t="s">
        <v>8</v>
      </c>
      <c r="D7" s="17" t="s">
        <v>8</v>
      </c>
      <c r="E7" s="14"/>
      <c r="F7" s="18"/>
      <c r="H7" s="1"/>
      <c r="I7" s="1"/>
      <c r="Q7" s="11">
        <f t="shared" si="1"/>
        <v>0</v>
      </c>
      <c r="R7" s="11" t="s">
        <v>38</v>
      </c>
      <c r="S7" s="11" t="s">
        <v>39</v>
      </c>
      <c r="T7" s="11" t="s">
        <v>1114</v>
      </c>
      <c r="U7" s="11" t="s">
        <v>1115</v>
      </c>
      <c r="V7" s="11" t="str">
        <f t="shared" si="2"/>
        <v>Yes</v>
      </c>
      <c r="W7" s="11" t="s">
        <v>37</v>
      </c>
      <c r="X7" s="11" t="s">
        <v>42</v>
      </c>
      <c r="Y7" s="11" t="s">
        <v>297</v>
      </c>
      <c r="AX7" s="11" t="s">
        <v>1116</v>
      </c>
    </row>
    <row r="8" spans="1:50" ht="34" x14ac:dyDescent="0.2">
      <c r="A8" s="14" t="s">
        <v>1117</v>
      </c>
      <c r="B8" s="15" t="s">
        <v>37</v>
      </c>
      <c r="C8" s="16" t="s">
        <v>8</v>
      </c>
      <c r="D8" s="17" t="s">
        <v>8</v>
      </c>
      <c r="E8" s="14"/>
      <c r="F8" s="18"/>
      <c r="H8" s="1"/>
      <c r="I8" s="1"/>
      <c r="Q8" s="11">
        <f t="shared" si="1"/>
        <v>0</v>
      </c>
      <c r="R8" s="11" t="s">
        <v>38</v>
      </c>
      <c r="S8" s="11" t="s">
        <v>39</v>
      </c>
      <c r="T8" s="11" t="s">
        <v>1118</v>
      </c>
      <c r="U8" s="11" t="s">
        <v>1119</v>
      </c>
      <c r="V8" s="11" t="str">
        <f t="shared" si="2"/>
        <v>Yes</v>
      </c>
      <c r="W8" s="11" t="s">
        <v>37</v>
      </c>
      <c r="X8" s="11" t="s">
        <v>42</v>
      </c>
      <c r="Y8" s="11" t="s">
        <v>297</v>
      </c>
      <c r="AX8" s="11" t="s">
        <v>1120</v>
      </c>
    </row>
    <row r="9" spans="1:50" ht="34" x14ac:dyDescent="0.2">
      <c r="A9" s="14" t="s">
        <v>1121</v>
      </c>
      <c r="B9" s="15" t="s">
        <v>37</v>
      </c>
      <c r="C9" s="16" t="s">
        <v>8</v>
      </c>
      <c r="D9" s="17" t="s">
        <v>8</v>
      </c>
      <c r="E9" s="14"/>
      <c r="F9" s="18"/>
      <c r="H9" s="1"/>
      <c r="I9" s="1"/>
      <c r="Q9" s="11">
        <f t="shared" si="1"/>
        <v>0</v>
      </c>
      <c r="R9" s="11" t="s">
        <v>38</v>
      </c>
      <c r="S9" s="11" t="s">
        <v>39</v>
      </c>
      <c r="T9" s="11" t="s">
        <v>1122</v>
      </c>
      <c r="U9" s="11" t="s">
        <v>1123</v>
      </c>
      <c r="V9" s="11" t="str">
        <f t="shared" si="2"/>
        <v>Yes</v>
      </c>
      <c r="W9" s="11" t="s">
        <v>37</v>
      </c>
      <c r="X9" s="11" t="s">
        <v>42</v>
      </c>
      <c r="Y9" s="11" t="s">
        <v>297</v>
      </c>
      <c r="AX9" s="11" t="s">
        <v>1124</v>
      </c>
    </row>
    <row r="10" spans="1:50" ht="34" x14ac:dyDescent="0.2">
      <c r="A10" s="14" t="s">
        <v>1125</v>
      </c>
      <c r="B10" s="15" t="s">
        <v>297</v>
      </c>
      <c r="C10" s="16" t="s">
        <v>1126</v>
      </c>
      <c r="D10" s="17" t="s">
        <v>8</v>
      </c>
      <c r="E10" s="14"/>
      <c r="F10" s="18"/>
      <c r="H10" s="1"/>
      <c r="I10" s="1"/>
      <c r="Q10" s="11">
        <f t="shared" si="1"/>
        <v>0</v>
      </c>
      <c r="R10" s="11" t="s">
        <v>38</v>
      </c>
      <c r="S10" s="11" t="s">
        <v>39</v>
      </c>
      <c r="T10" s="11" t="s">
        <v>1127</v>
      </c>
      <c r="U10" s="11" t="s">
        <v>1128</v>
      </c>
      <c r="V10" s="11" t="str">
        <f t="shared" si="2"/>
        <v>N/A</v>
      </c>
      <c r="W10" s="11" t="s">
        <v>37</v>
      </c>
      <c r="X10" s="11" t="s">
        <v>42</v>
      </c>
      <c r="Y10" s="11" t="s">
        <v>297</v>
      </c>
      <c r="AX10" s="11" t="s">
        <v>1129</v>
      </c>
    </row>
    <row r="11" spans="1:50" ht="17" x14ac:dyDescent="0.2">
      <c r="A11" s="14" t="s">
        <v>1130</v>
      </c>
      <c r="B11" s="15" t="s">
        <v>37</v>
      </c>
      <c r="C11" s="16" t="s">
        <v>8</v>
      </c>
      <c r="D11" s="17" t="s">
        <v>8</v>
      </c>
      <c r="E11" s="14"/>
      <c r="F11" s="18"/>
      <c r="H11" s="1"/>
      <c r="I11" s="1"/>
      <c r="Q11" s="11">
        <f t="shared" si="1"/>
        <v>0</v>
      </c>
      <c r="R11" s="11" t="s">
        <v>38</v>
      </c>
      <c r="S11" s="11" t="s">
        <v>39</v>
      </c>
      <c r="T11" s="11" t="s">
        <v>1131</v>
      </c>
      <c r="U11" s="11" t="s">
        <v>1132</v>
      </c>
      <c r="V11" s="11" t="str">
        <f t="shared" si="2"/>
        <v>Yes</v>
      </c>
      <c r="W11" s="11" t="s">
        <v>37</v>
      </c>
      <c r="X11" s="11" t="s">
        <v>42</v>
      </c>
      <c r="Y11" s="11" t="s">
        <v>297</v>
      </c>
      <c r="AX11" s="11" t="s">
        <v>1133</v>
      </c>
    </row>
    <row r="12" spans="1:50" ht="17" x14ac:dyDescent="0.2">
      <c r="A12" s="14" t="s">
        <v>1134</v>
      </c>
      <c r="B12" s="15" t="s">
        <v>37</v>
      </c>
      <c r="C12" s="16" t="s">
        <v>8</v>
      </c>
      <c r="D12" s="17" t="s">
        <v>8</v>
      </c>
      <c r="E12" s="14"/>
      <c r="F12" s="18"/>
      <c r="H12" s="1"/>
      <c r="I12" s="1"/>
      <c r="Q12" s="11">
        <f t="shared" si="1"/>
        <v>0</v>
      </c>
      <c r="R12" s="11" t="s">
        <v>38</v>
      </c>
      <c r="S12" s="11" t="s">
        <v>39</v>
      </c>
      <c r="T12" s="11" t="s">
        <v>1135</v>
      </c>
      <c r="U12" s="11" t="s">
        <v>1136</v>
      </c>
      <c r="V12" s="11" t="str">
        <f t="shared" si="2"/>
        <v>Yes</v>
      </c>
      <c r="W12" s="11" t="s">
        <v>37</v>
      </c>
      <c r="X12" s="11" t="s">
        <v>42</v>
      </c>
      <c r="Y12" s="11" t="s">
        <v>297</v>
      </c>
      <c r="AX12" s="11" t="s">
        <v>1137</v>
      </c>
    </row>
    <row r="13" spans="1:50" ht="34" x14ac:dyDescent="0.2">
      <c r="A13" s="14" t="s">
        <v>1138</v>
      </c>
      <c r="B13" s="15" t="s">
        <v>37</v>
      </c>
      <c r="C13" s="16" t="s">
        <v>8</v>
      </c>
      <c r="D13" s="17" t="s">
        <v>8</v>
      </c>
      <c r="E13" s="14"/>
      <c r="F13" s="18"/>
      <c r="H13" s="1"/>
      <c r="I13" s="1"/>
      <c r="Q13" s="11">
        <f t="shared" si="1"/>
        <v>0</v>
      </c>
      <c r="R13" s="11" t="s">
        <v>38</v>
      </c>
      <c r="S13" s="11" t="s">
        <v>39</v>
      </c>
      <c r="T13" s="11" t="s">
        <v>1139</v>
      </c>
      <c r="U13" s="11" t="s">
        <v>1140</v>
      </c>
      <c r="V13" s="11" t="str">
        <f t="shared" si="2"/>
        <v>Yes</v>
      </c>
      <c r="W13" s="11" t="s">
        <v>37</v>
      </c>
      <c r="X13" s="11" t="s">
        <v>42</v>
      </c>
      <c r="Y13" s="11" t="s">
        <v>297</v>
      </c>
      <c r="AX13" s="11" t="s">
        <v>1141</v>
      </c>
    </row>
    <row r="14" spans="1:50" ht="34" x14ac:dyDescent="0.2">
      <c r="A14" s="14" t="s">
        <v>1142</v>
      </c>
      <c r="B14" s="15" t="s">
        <v>37</v>
      </c>
      <c r="C14" s="16" t="s">
        <v>8</v>
      </c>
      <c r="D14" s="17" t="s">
        <v>8</v>
      </c>
      <c r="E14" s="14"/>
      <c r="F14" s="18"/>
      <c r="H14" s="1"/>
      <c r="I14" s="1"/>
      <c r="Q14" s="11">
        <f t="shared" si="1"/>
        <v>0</v>
      </c>
      <c r="R14" s="11" t="s">
        <v>39</v>
      </c>
      <c r="S14" s="11" t="s">
        <v>39</v>
      </c>
      <c r="T14" s="11" t="s">
        <v>1143</v>
      </c>
      <c r="U14" s="11" t="s">
        <v>1144</v>
      </c>
      <c r="V14" s="11" t="str">
        <f t="shared" si="2"/>
        <v>Yes</v>
      </c>
      <c r="W14" s="11" t="s">
        <v>37</v>
      </c>
      <c r="X14" s="11" t="s">
        <v>42</v>
      </c>
      <c r="Y14" s="11" t="s">
        <v>297</v>
      </c>
      <c r="AX14" s="11" t="s">
        <v>1145</v>
      </c>
    </row>
    <row r="15" spans="1:50" ht="34" x14ac:dyDescent="0.2">
      <c r="A15" s="14" t="s">
        <v>1146</v>
      </c>
      <c r="B15" s="15" t="s">
        <v>42</v>
      </c>
      <c r="C15" s="16" t="s">
        <v>8</v>
      </c>
      <c r="D15" s="17" t="s">
        <v>8</v>
      </c>
      <c r="E15" s="14"/>
      <c r="F15" s="18"/>
      <c r="H15" s="1"/>
      <c r="I15" s="1"/>
      <c r="Q15" s="11">
        <f t="shared" si="1"/>
        <v>0</v>
      </c>
      <c r="R15" s="11" t="s">
        <v>38</v>
      </c>
      <c r="S15" s="11" t="s">
        <v>39</v>
      </c>
      <c r="T15" s="11" t="s">
        <v>1147</v>
      </c>
      <c r="U15" s="11" t="s">
        <v>1148</v>
      </c>
      <c r="V15" s="11" t="str">
        <f t="shared" si="2"/>
        <v>No</v>
      </c>
      <c r="W15" s="11" t="s">
        <v>37</v>
      </c>
      <c r="X15" s="11" t="s">
        <v>42</v>
      </c>
      <c r="Y15" s="11" t="s">
        <v>297</v>
      </c>
      <c r="AX15" s="11" t="s">
        <v>1149</v>
      </c>
    </row>
    <row r="16" spans="1:50" ht="34" x14ac:dyDescent="0.2">
      <c r="A16" s="14" t="s">
        <v>1150</v>
      </c>
      <c r="B16" s="15" t="s">
        <v>37</v>
      </c>
      <c r="C16" s="16" t="s">
        <v>8</v>
      </c>
      <c r="D16" s="17" t="s">
        <v>8</v>
      </c>
      <c r="E16" s="14"/>
      <c r="F16" s="18"/>
      <c r="H16" s="1"/>
      <c r="I16" s="1"/>
      <c r="Q16" s="11">
        <f t="shared" si="1"/>
        <v>0</v>
      </c>
      <c r="R16" s="11" t="s">
        <v>39</v>
      </c>
      <c r="S16" s="11" t="s">
        <v>39</v>
      </c>
      <c r="T16" s="11" t="s">
        <v>1151</v>
      </c>
      <c r="U16" s="11" t="s">
        <v>1152</v>
      </c>
      <c r="V16" s="11" t="str">
        <f t="shared" si="2"/>
        <v>Yes</v>
      </c>
      <c r="W16" s="11" t="s">
        <v>37</v>
      </c>
      <c r="X16" s="11" t="s">
        <v>42</v>
      </c>
      <c r="Y16" s="11" t="s">
        <v>297</v>
      </c>
      <c r="AX16" s="11" t="s">
        <v>1153</v>
      </c>
    </row>
    <row r="17" spans="1:50" ht="51" x14ac:dyDescent="0.2">
      <c r="A17" s="14" t="s">
        <v>1154</v>
      </c>
      <c r="B17" s="15" t="s">
        <v>37</v>
      </c>
      <c r="C17" s="16" t="s">
        <v>8</v>
      </c>
      <c r="D17" s="17" t="s">
        <v>8</v>
      </c>
      <c r="E17" s="14"/>
      <c r="F17" s="18"/>
      <c r="H17" s="1"/>
      <c r="I17" s="1"/>
      <c r="Q17" s="11">
        <f t="shared" si="1"/>
        <v>0</v>
      </c>
      <c r="R17" s="11" t="s">
        <v>38</v>
      </c>
      <c r="S17" s="11" t="s">
        <v>39</v>
      </c>
      <c r="T17" s="11" t="s">
        <v>1155</v>
      </c>
      <c r="U17" s="11" t="s">
        <v>1156</v>
      </c>
      <c r="V17" s="11" t="str">
        <f t="shared" si="2"/>
        <v>Yes</v>
      </c>
      <c r="W17" s="11" t="s">
        <v>37</v>
      </c>
      <c r="X17" s="11" t="s">
        <v>42</v>
      </c>
      <c r="Y17" s="11" t="s">
        <v>297</v>
      </c>
      <c r="AX17" s="11" t="s">
        <v>1157</v>
      </c>
    </row>
    <row r="18" spans="1:50" ht="34" x14ac:dyDescent="0.2">
      <c r="A18" s="14" t="s">
        <v>1158</v>
      </c>
      <c r="B18" s="15" t="s">
        <v>37</v>
      </c>
      <c r="C18" s="16" t="s">
        <v>8</v>
      </c>
      <c r="D18" s="17" t="s">
        <v>8</v>
      </c>
      <c r="E18" s="14"/>
      <c r="F18" s="18"/>
      <c r="H18" s="1"/>
      <c r="I18" s="1"/>
      <c r="Q18" s="11">
        <f t="shared" si="1"/>
        <v>0</v>
      </c>
      <c r="R18" s="11" t="s">
        <v>38</v>
      </c>
      <c r="S18" s="11" t="s">
        <v>39</v>
      </c>
      <c r="T18" s="11" t="s">
        <v>1159</v>
      </c>
      <c r="U18" s="11" t="s">
        <v>1160</v>
      </c>
      <c r="V18" s="11" t="str">
        <f t="shared" si="2"/>
        <v>Yes</v>
      </c>
      <c r="W18" s="11" t="s">
        <v>37</v>
      </c>
      <c r="X18" s="11" t="s">
        <v>42</v>
      </c>
      <c r="Y18" s="11" t="s">
        <v>297</v>
      </c>
      <c r="AX18" s="11" t="s">
        <v>1161</v>
      </c>
    </row>
    <row r="19" spans="1:50" ht="34" x14ac:dyDescent="0.2">
      <c r="A19" s="14" t="s">
        <v>1162</v>
      </c>
      <c r="B19" s="15" t="s">
        <v>37</v>
      </c>
      <c r="C19" s="16" t="s">
        <v>8</v>
      </c>
      <c r="D19" s="17" t="s">
        <v>8</v>
      </c>
      <c r="E19" s="14"/>
      <c r="F19" s="18"/>
      <c r="H19" s="1"/>
      <c r="I19" s="1"/>
      <c r="Q19" s="11">
        <f t="shared" si="1"/>
        <v>0</v>
      </c>
      <c r="R19" s="11" t="s">
        <v>38</v>
      </c>
      <c r="S19" s="11" t="s">
        <v>39</v>
      </c>
      <c r="T19" s="11" t="s">
        <v>1163</v>
      </c>
      <c r="U19" s="11" t="s">
        <v>1164</v>
      </c>
      <c r="V19" s="11" t="str">
        <f t="shared" si="2"/>
        <v>Yes</v>
      </c>
      <c r="W19" s="11" t="s">
        <v>37</v>
      </c>
      <c r="X19" s="11" t="s">
        <v>42</v>
      </c>
      <c r="Y19" s="11" t="s">
        <v>297</v>
      </c>
      <c r="AX19" s="11" t="s">
        <v>1165</v>
      </c>
    </row>
    <row r="20" spans="1:50" ht="34" x14ac:dyDescent="0.2">
      <c r="A20" s="14" t="s">
        <v>1166</v>
      </c>
      <c r="B20" s="15" t="s">
        <v>37</v>
      </c>
      <c r="C20" s="16" t="s">
        <v>8</v>
      </c>
      <c r="D20" s="17" t="s">
        <v>8</v>
      </c>
      <c r="E20" s="14"/>
      <c r="F20" s="18"/>
      <c r="H20" s="1"/>
      <c r="I20" s="1"/>
      <c r="Q20" s="11">
        <f t="shared" si="1"/>
        <v>0</v>
      </c>
      <c r="R20" s="11" t="s">
        <v>38</v>
      </c>
      <c r="S20" s="11" t="s">
        <v>39</v>
      </c>
      <c r="T20" s="11" t="s">
        <v>1167</v>
      </c>
      <c r="U20" s="11" t="s">
        <v>1168</v>
      </c>
      <c r="V20" s="11" t="str">
        <f t="shared" si="2"/>
        <v>Yes</v>
      </c>
      <c r="W20" s="11" t="s">
        <v>37</v>
      </c>
      <c r="X20" s="11" t="s">
        <v>42</v>
      </c>
      <c r="Y20" s="11" t="s">
        <v>297</v>
      </c>
      <c r="AX20" s="11" t="s">
        <v>1169</v>
      </c>
    </row>
    <row r="21" spans="1:50" ht="15.75" customHeight="1" x14ac:dyDescent="0.2">
      <c r="A21" s="14" t="s">
        <v>1170</v>
      </c>
      <c r="B21" s="15" t="s">
        <v>37</v>
      </c>
      <c r="C21" s="16" t="s">
        <v>8</v>
      </c>
      <c r="D21" s="17" t="s">
        <v>8</v>
      </c>
      <c r="E21" s="14"/>
      <c r="F21" s="18"/>
      <c r="H21" s="1"/>
      <c r="I21" s="1"/>
      <c r="Q21" s="11">
        <f t="shared" si="1"/>
        <v>0</v>
      </c>
      <c r="R21" s="11" t="s">
        <v>38</v>
      </c>
      <c r="S21" s="11" t="s">
        <v>39</v>
      </c>
      <c r="T21" s="11" t="s">
        <v>1171</v>
      </c>
      <c r="U21" s="11" t="s">
        <v>1172</v>
      </c>
      <c r="V21" s="11" t="str">
        <f t="shared" si="2"/>
        <v>Yes</v>
      </c>
      <c r="W21" s="11" t="s">
        <v>37</v>
      </c>
      <c r="X21" s="11" t="s">
        <v>42</v>
      </c>
      <c r="Y21" s="11" t="s">
        <v>297</v>
      </c>
      <c r="AX21" s="11" t="s">
        <v>1173</v>
      </c>
    </row>
    <row r="22" spans="1:50" ht="15.75" customHeight="1" x14ac:dyDescent="0.2">
      <c r="A22" s="14" t="s">
        <v>1174</v>
      </c>
      <c r="B22" s="15" t="s">
        <v>37</v>
      </c>
      <c r="C22" s="16" t="s">
        <v>8</v>
      </c>
      <c r="D22" s="17" t="s">
        <v>8</v>
      </c>
      <c r="E22" s="14"/>
      <c r="F22" s="18"/>
      <c r="H22" s="1"/>
      <c r="I22" s="1"/>
      <c r="Q22" s="11">
        <f t="shared" si="1"/>
        <v>0</v>
      </c>
      <c r="R22" s="11" t="s">
        <v>39</v>
      </c>
      <c r="S22" s="11" t="s">
        <v>39</v>
      </c>
      <c r="T22" s="11" t="s">
        <v>1175</v>
      </c>
      <c r="U22" s="11" t="s">
        <v>1176</v>
      </c>
      <c r="V22" s="11" t="str">
        <f t="shared" si="2"/>
        <v>Yes</v>
      </c>
      <c r="W22" s="11" t="s">
        <v>37</v>
      </c>
      <c r="X22" s="11" t="s">
        <v>42</v>
      </c>
      <c r="Y22" s="11" t="s">
        <v>297</v>
      </c>
      <c r="AX22" s="11" t="s">
        <v>1177</v>
      </c>
    </row>
    <row r="23" spans="1:50" ht="15.75" customHeight="1" x14ac:dyDescent="0.2">
      <c r="A23" s="14" t="s">
        <v>1178</v>
      </c>
      <c r="B23" s="15" t="s">
        <v>37</v>
      </c>
      <c r="C23" s="16" t="s">
        <v>8</v>
      </c>
      <c r="D23" s="17" t="s">
        <v>8</v>
      </c>
      <c r="E23" s="14"/>
      <c r="F23" s="18"/>
      <c r="H23" s="1"/>
      <c r="I23" s="1"/>
      <c r="Q23" s="11">
        <f t="shared" si="1"/>
        <v>0</v>
      </c>
      <c r="R23" s="11" t="s">
        <v>39</v>
      </c>
      <c r="S23" s="11" t="s">
        <v>39</v>
      </c>
      <c r="T23" s="11" t="s">
        <v>1179</v>
      </c>
      <c r="U23" s="11" t="s">
        <v>1180</v>
      </c>
      <c r="V23" s="11" t="str">
        <f t="shared" si="2"/>
        <v>Yes</v>
      </c>
      <c r="W23" s="11" t="s">
        <v>37</v>
      </c>
      <c r="X23" s="11" t="s">
        <v>42</v>
      </c>
      <c r="Y23" s="11" t="s">
        <v>297</v>
      </c>
      <c r="AX23" s="11" t="s">
        <v>1181</v>
      </c>
    </row>
    <row r="24" spans="1:50" ht="15.75" customHeight="1" x14ac:dyDescent="0.2">
      <c r="A24" s="14" t="s">
        <v>1182</v>
      </c>
      <c r="B24" s="15" t="s">
        <v>37</v>
      </c>
      <c r="C24" s="16" t="s">
        <v>8</v>
      </c>
      <c r="D24" s="17" t="s">
        <v>8</v>
      </c>
      <c r="E24" s="14"/>
      <c r="F24" s="18"/>
      <c r="H24" s="1"/>
      <c r="I24" s="1"/>
      <c r="Q24" s="11">
        <f t="shared" si="1"/>
        <v>0</v>
      </c>
      <c r="R24" s="11" t="s">
        <v>39</v>
      </c>
      <c r="S24" s="11" t="s">
        <v>39</v>
      </c>
      <c r="T24" s="11" t="s">
        <v>1183</v>
      </c>
      <c r="U24" s="11" t="s">
        <v>1184</v>
      </c>
      <c r="V24" s="11" t="str">
        <f t="shared" si="2"/>
        <v>Yes</v>
      </c>
      <c r="W24" s="11" t="s">
        <v>37</v>
      </c>
      <c r="X24" s="11" t="s">
        <v>42</v>
      </c>
      <c r="Y24" s="11" t="s">
        <v>297</v>
      </c>
      <c r="AX24" s="11" t="s">
        <v>1185</v>
      </c>
    </row>
    <row r="25" spans="1:50" ht="15.75" customHeight="1" x14ac:dyDescent="0.2">
      <c r="D25" s="12"/>
      <c r="H25" s="1"/>
      <c r="I25" s="1"/>
    </row>
    <row r="26" spans="1:50" ht="15.75" customHeight="1" x14ac:dyDescent="0.2">
      <c r="D26" s="12"/>
      <c r="H26" s="1"/>
      <c r="I26" s="1"/>
    </row>
    <row r="27" spans="1:50" ht="15.75" customHeight="1" x14ac:dyDescent="0.2">
      <c r="D27" s="12"/>
      <c r="H27" s="1"/>
      <c r="I27" s="1"/>
    </row>
    <row r="28" spans="1:50" ht="15.75" customHeight="1" x14ac:dyDescent="0.2">
      <c r="D28" s="12"/>
      <c r="H28" s="1"/>
      <c r="I28" s="1"/>
    </row>
    <row r="29" spans="1:50" ht="15.75" customHeight="1" x14ac:dyDescent="0.2">
      <c r="D29" s="12"/>
      <c r="H29" s="1"/>
      <c r="I29" s="1"/>
    </row>
    <row r="30" spans="1:50" ht="15.75" customHeight="1" x14ac:dyDescent="0.2">
      <c r="D30" s="12"/>
      <c r="H30" s="1"/>
      <c r="I30" s="1"/>
    </row>
    <row r="31" spans="1:50" ht="15.75" customHeight="1" x14ac:dyDescent="0.2">
      <c r="D31" s="12"/>
      <c r="H31" s="1"/>
      <c r="I31" s="1"/>
    </row>
    <row r="32" spans="1:50"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24" xr:uid="{00000000-0002-0000-0E00-000000000000}">
      <formula1>W5:Y5</formula1>
    </dataValidation>
    <dataValidation type="custom" allowBlank="1" showInputMessage="1" showErrorMessage="1" prompt="Invalid entry - Item cannot be more than 4000 characters." sqref="C5:C24 F5:F24" xr:uid="{00000000-0002-0000-0E00-000001000000}">
      <formula1>LTE(LEN(C5),(4000))</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23</v>
      </c>
      <c r="B1" s="30"/>
      <c r="C1" s="30"/>
      <c r="D1" s="30"/>
      <c r="E1" s="30"/>
      <c r="F1" s="31"/>
      <c r="H1" s="1"/>
      <c r="I1" s="1"/>
      <c r="Q1" s="11">
        <f>SUM(Q5:Q30)</f>
        <v>0</v>
      </c>
      <c r="U1" s="11">
        <f>COUNTA(U5:U30)</f>
        <v>26</v>
      </c>
      <c r="V1" s="11">
        <f>COUNTIF(V5:V30,"*?") + COUNT(V5:V30)</f>
        <v>26</v>
      </c>
      <c r="W1" s="11">
        <f t="shared" ref="W1:X1" si="0">COUNTA(E5:E30)</f>
        <v>0</v>
      </c>
      <c r="X1" s="11">
        <f t="shared" si="0"/>
        <v>0</v>
      </c>
    </row>
    <row r="2" spans="1:50" ht="16" x14ac:dyDescent="0.2">
      <c r="A2" s="32" t="s">
        <v>8</v>
      </c>
      <c r="B2" s="33"/>
      <c r="C2" s="33"/>
      <c r="D2" s="33"/>
      <c r="E2" s="33"/>
      <c r="F2" s="33"/>
      <c r="H2" s="1"/>
      <c r="I2" s="1"/>
      <c r="P2" s="1" t="s">
        <v>8</v>
      </c>
    </row>
    <row r="3" spans="1:50" x14ac:dyDescent="0.2">
      <c r="B3" s="11" t="str">
        <f>"Answered: "&amp;V1&amp;"/"&amp;U1</f>
        <v>Answered: 26/26</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51" x14ac:dyDescent="0.2">
      <c r="A5" s="14" t="s">
        <v>1186</v>
      </c>
      <c r="B5" s="15" t="s">
        <v>37</v>
      </c>
      <c r="C5" s="16" t="s">
        <v>1187</v>
      </c>
      <c r="D5" s="17" t="s">
        <v>8</v>
      </c>
      <c r="E5" s="14"/>
      <c r="F5" s="18"/>
      <c r="H5" s="1"/>
      <c r="I5" s="1"/>
      <c r="Q5" s="11">
        <f t="shared" ref="Q5:Q30" si="1">IF(OR(OR(AND(R5="True",B5=""),AND(S5="True",C5=""),AND(X5="True",D5="")),AND(E5&lt;&gt;"",F5="") ),1,0)</f>
        <v>0</v>
      </c>
      <c r="R5" s="11" t="s">
        <v>38</v>
      </c>
      <c r="S5" s="11" t="s">
        <v>39</v>
      </c>
      <c r="T5" s="11" t="s">
        <v>1188</v>
      </c>
      <c r="U5" s="11" t="s">
        <v>1189</v>
      </c>
      <c r="V5" s="11" t="str">
        <f t="shared" ref="V5:V30" si="2">IF(B5&lt;&gt;"",B5,"")</f>
        <v>Yes</v>
      </c>
      <c r="W5" s="11" t="s">
        <v>37</v>
      </c>
      <c r="X5" s="11" t="s">
        <v>42</v>
      </c>
      <c r="Y5" s="11" t="s">
        <v>297</v>
      </c>
      <c r="AX5" s="11" t="s">
        <v>1190</v>
      </c>
    </row>
    <row r="6" spans="1:50" ht="51" x14ac:dyDescent="0.2">
      <c r="A6" s="14" t="s">
        <v>1191</v>
      </c>
      <c r="B6" s="15" t="s">
        <v>297</v>
      </c>
      <c r="C6" s="16" t="s">
        <v>1192</v>
      </c>
      <c r="D6" s="17" t="s">
        <v>8</v>
      </c>
      <c r="E6" s="14"/>
      <c r="F6" s="18"/>
      <c r="H6" s="1"/>
      <c r="I6" s="1"/>
      <c r="Q6" s="11">
        <f t="shared" si="1"/>
        <v>0</v>
      </c>
      <c r="R6" s="11" t="s">
        <v>38</v>
      </c>
      <c r="S6" s="11" t="s">
        <v>39</v>
      </c>
      <c r="T6" s="11" t="s">
        <v>1193</v>
      </c>
      <c r="U6" s="11" t="s">
        <v>1194</v>
      </c>
      <c r="V6" s="11" t="str">
        <f t="shared" si="2"/>
        <v>N/A</v>
      </c>
      <c r="W6" s="11" t="s">
        <v>37</v>
      </c>
      <c r="X6" s="11" t="s">
        <v>42</v>
      </c>
      <c r="Y6" s="11" t="s">
        <v>297</v>
      </c>
      <c r="AX6" s="11" t="s">
        <v>1195</v>
      </c>
    </row>
    <row r="7" spans="1:50" ht="51" x14ac:dyDescent="0.2">
      <c r="A7" s="14" t="s">
        <v>1196</v>
      </c>
      <c r="B7" s="15" t="s">
        <v>297</v>
      </c>
      <c r="C7" s="16" t="s">
        <v>8</v>
      </c>
      <c r="D7" s="17" t="s">
        <v>8</v>
      </c>
      <c r="E7" s="14"/>
      <c r="F7" s="18"/>
      <c r="H7" s="1"/>
      <c r="I7" s="1"/>
      <c r="Q7" s="11">
        <f t="shared" si="1"/>
        <v>0</v>
      </c>
      <c r="R7" s="11" t="s">
        <v>39</v>
      </c>
      <c r="S7" s="11" t="s">
        <v>39</v>
      </c>
      <c r="T7" s="11" t="s">
        <v>1197</v>
      </c>
      <c r="U7" s="11" t="s">
        <v>1198</v>
      </c>
      <c r="V7" s="11" t="str">
        <f t="shared" si="2"/>
        <v>N/A</v>
      </c>
      <c r="W7" s="11" t="s">
        <v>37</v>
      </c>
      <c r="X7" s="11" t="s">
        <v>42</v>
      </c>
      <c r="Y7" s="11" t="s">
        <v>297</v>
      </c>
      <c r="AX7" s="11" t="s">
        <v>1199</v>
      </c>
    </row>
    <row r="8" spans="1:50" ht="51" x14ac:dyDescent="0.2">
      <c r="A8" s="14" t="s">
        <v>1200</v>
      </c>
      <c r="B8" s="15" t="s">
        <v>37</v>
      </c>
      <c r="C8" s="16" t="s">
        <v>8</v>
      </c>
      <c r="D8" s="17" t="s">
        <v>8</v>
      </c>
      <c r="E8" s="14"/>
      <c r="F8" s="18"/>
      <c r="H8" s="1"/>
      <c r="I8" s="1"/>
      <c r="Q8" s="11">
        <f t="shared" si="1"/>
        <v>0</v>
      </c>
      <c r="R8" s="11" t="s">
        <v>38</v>
      </c>
      <c r="S8" s="11" t="s">
        <v>39</v>
      </c>
      <c r="T8" s="11" t="s">
        <v>1201</v>
      </c>
      <c r="U8" s="11" t="s">
        <v>1202</v>
      </c>
      <c r="V8" s="11" t="str">
        <f t="shared" si="2"/>
        <v>Yes</v>
      </c>
      <c r="W8" s="11" t="s">
        <v>37</v>
      </c>
      <c r="X8" s="11" t="s">
        <v>42</v>
      </c>
      <c r="Y8" s="11" t="s">
        <v>297</v>
      </c>
      <c r="AX8" s="11" t="s">
        <v>1203</v>
      </c>
    </row>
    <row r="9" spans="1:50" ht="34" x14ac:dyDescent="0.2">
      <c r="A9" s="14" t="s">
        <v>1204</v>
      </c>
      <c r="B9" s="15" t="s">
        <v>37</v>
      </c>
      <c r="C9" s="16" t="s">
        <v>8</v>
      </c>
      <c r="D9" s="17" t="s">
        <v>8</v>
      </c>
      <c r="E9" s="14"/>
      <c r="F9" s="18"/>
      <c r="H9" s="1"/>
      <c r="I9" s="1"/>
      <c r="Q9" s="11">
        <f t="shared" si="1"/>
        <v>0</v>
      </c>
      <c r="R9" s="11" t="s">
        <v>38</v>
      </c>
      <c r="S9" s="11" t="s">
        <v>39</v>
      </c>
      <c r="T9" s="11" t="s">
        <v>1205</v>
      </c>
      <c r="U9" s="11" t="s">
        <v>1206</v>
      </c>
      <c r="V9" s="11" t="str">
        <f t="shared" si="2"/>
        <v>Yes</v>
      </c>
      <c r="W9" s="11" t="s">
        <v>37</v>
      </c>
      <c r="X9" s="11" t="s">
        <v>42</v>
      </c>
      <c r="Y9" s="11" t="s">
        <v>297</v>
      </c>
      <c r="AX9" s="11" t="s">
        <v>1207</v>
      </c>
    </row>
    <row r="10" spans="1:50" ht="34" x14ac:dyDescent="0.2">
      <c r="A10" s="14" t="s">
        <v>1208</v>
      </c>
      <c r="B10" s="15" t="s">
        <v>37</v>
      </c>
      <c r="C10" s="16" t="s">
        <v>8</v>
      </c>
      <c r="D10" s="17" t="s">
        <v>8</v>
      </c>
      <c r="E10" s="14"/>
      <c r="F10" s="18"/>
      <c r="H10" s="1"/>
      <c r="I10" s="1"/>
      <c r="Q10" s="11">
        <f t="shared" si="1"/>
        <v>0</v>
      </c>
      <c r="R10" s="11" t="s">
        <v>38</v>
      </c>
      <c r="S10" s="11" t="s">
        <v>39</v>
      </c>
      <c r="T10" s="11" t="s">
        <v>1209</v>
      </c>
      <c r="U10" s="11" t="s">
        <v>1210</v>
      </c>
      <c r="V10" s="11" t="str">
        <f t="shared" si="2"/>
        <v>Yes</v>
      </c>
      <c r="W10" s="11" t="s">
        <v>37</v>
      </c>
      <c r="X10" s="11" t="s">
        <v>42</v>
      </c>
      <c r="Y10" s="11" t="s">
        <v>297</v>
      </c>
      <c r="AX10" s="11" t="s">
        <v>1211</v>
      </c>
    </row>
    <row r="11" spans="1:50" ht="51" x14ac:dyDescent="0.2">
      <c r="A11" s="14" t="s">
        <v>1212</v>
      </c>
      <c r="B11" s="15" t="s">
        <v>37</v>
      </c>
      <c r="C11" s="16" t="s">
        <v>8</v>
      </c>
      <c r="D11" s="17" t="s">
        <v>8</v>
      </c>
      <c r="E11" s="14"/>
      <c r="F11" s="18"/>
      <c r="H11" s="1"/>
      <c r="I11" s="1"/>
      <c r="Q11" s="11">
        <f t="shared" si="1"/>
        <v>0</v>
      </c>
      <c r="R11" s="11" t="s">
        <v>39</v>
      </c>
      <c r="S11" s="11" t="s">
        <v>39</v>
      </c>
      <c r="T11" s="11" t="s">
        <v>1213</v>
      </c>
      <c r="U11" s="11" t="s">
        <v>1214</v>
      </c>
      <c r="V11" s="11" t="str">
        <f t="shared" si="2"/>
        <v>Yes</v>
      </c>
      <c r="W11" s="11" t="s">
        <v>37</v>
      </c>
      <c r="X11" s="11" t="s">
        <v>42</v>
      </c>
      <c r="Y11" s="11" t="s">
        <v>297</v>
      </c>
      <c r="AX11" s="11" t="s">
        <v>1215</v>
      </c>
    </row>
    <row r="12" spans="1:50" ht="34" x14ac:dyDescent="0.2">
      <c r="A12" s="14" t="s">
        <v>1216</v>
      </c>
      <c r="B12" s="15" t="s">
        <v>37</v>
      </c>
      <c r="C12" s="16" t="s">
        <v>8</v>
      </c>
      <c r="D12" s="17" t="s">
        <v>8</v>
      </c>
      <c r="E12" s="14"/>
      <c r="F12" s="18"/>
      <c r="H12" s="1"/>
      <c r="I12" s="1"/>
      <c r="Q12" s="11">
        <f t="shared" si="1"/>
        <v>0</v>
      </c>
      <c r="R12" s="11" t="s">
        <v>39</v>
      </c>
      <c r="S12" s="11" t="s">
        <v>39</v>
      </c>
      <c r="T12" s="11" t="s">
        <v>1217</v>
      </c>
      <c r="U12" s="11" t="s">
        <v>1218</v>
      </c>
      <c r="V12" s="11" t="str">
        <f t="shared" si="2"/>
        <v>Yes</v>
      </c>
      <c r="W12" s="11" t="s">
        <v>37</v>
      </c>
      <c r="X12" s="11" t="s">
        <v>42</v>
      </c>
      <c r="Y12" s="11" t="s">
        <v>297</v>
      </c>
      <c r="AX12" s="11" t="s">
        <v>1219</v>
      </c>
    </row>
    <row r="13" spans="1:50" ht="34" x14ac:dyDescent="0.2">
      <c r="A13" s="14" t="s">
        <v>1220</v>
      </c>
      <c r="B13" s="15" t="s">
        <v>37</v>
      </c>
      <c r="C13" s="16" t="s">
        <v>8</v>
      </c>
      <c r="D13" s="17" t="s">
        <v>8</v>
      </c>
      <c r="E13" s="14"/>
      <c r="F13" s="18"/>
      <c r="H13" s="1"/>
      <c r="I13" s="1"/>
      <c r="Q13" s="11">
        <f t="shared" si="1"/>
        <v>0</v>
      </c>
      <c r="R13" s="11" t="s">
        <v>38</v>
      </c>
      <c r="S13" s="11" t="s">
        <v>39</v>
      </c>
      <c r="T13" s="11" t="s">
        <v>1221</v>
      </c>
      <c r="U13" s="11" t="s">
        <v>1222</v>
      </c>
      <c r="V13" s="11" t="str">
        <f t="shared" si="2"/>
        <v>Yes</v>
      </c>
      <c r="W13" s="11" t="s">
        <v>37</v>
      </c>
      <c r="X13" s="11" t="s">
        <v>42</v>
      </c>
      <c r="Y13" s="11" t="s">
        <v>297</v>
      </c>
      <c r="AX13" s="11" t="s">
        <v>1223</v>
      </c>
    </row>
    <row r="14" spans="1:50" ht="34" x14ac:dyDescent="0.2">
      <c r="A14" s="14" t="s">
        <v>1224</v>
      </c>
      <c r="B14" s="15" t="s">
        <v>37</v>
      </c>
      <c r="C14" s="16" t="s">
        <v>8</v>
      </c>
      <c r="D14" s="17" t="s">
        <v>8</v>
      </c>
      <c r="E14" s="14"/>
      <c r="F14" s="18"/>
      <c r="H14" s="1"/>
      <c r="I14" s="1"/>
      <c r="Q14" s="11">
        <f t="shared" si="1"/>
        <v>0</v>
      </c>
      <c r="R14" s="11" t="s">
        <v>38</v>
      </c>
      <c r="S14" s="11" t="s">
        <v>39</v>
      </c>
      <c r="T14" s="11" t="s">
        <v>1225</v>
      </c>
      <c r="U14" s="11" t="s">
        <v>1226</v>
      </c>
      <c r="V14" s="11" t="str">
        <f t="shared" si="2"/>
        <v>Yes</v>
      </c>
      <c r="W14" s="11" t="s">
        <v>37</v>
      </c>
      <c r="X14" s="11" t="s">
        <v>42</v>
      </c>
      <c r="Y14" s="11" t="s">
        <v>297</v>
      </c>
      <c r="AX14" s="11" t="s">
        <v>1227</v>
      </c>
    </row>
    <row r="15" spans="1:50" ht="34" x14ac:dyDescent="0.2">
      <c r="A15" s="14" t="s">
        <v>1228</v>
      </c>
      <c r="B15" s="15" t="s">
        <v>37</v>
      </c>
      <c r="C15" s="16" t="s">
        <v>8</v>
      </c>
      <c r="D15" s="17" t="s">
        <v>8</v>
      </c>
      <c r="E15" s="14"/>
      <c r="F15" s="18"/>
      <c r="H15" s="1"/>
      <c r="I15" s="1"/>
      <c r="Q15" s="11">
        <f t="shared" si="1"/>
        <v>0</v>
      </c>
      <c r="R15" s="11" t="s">
        <v>38</v>
      </c>
      <c r="S15" s="11" t="s">
        <v>39</v>
      </c>
      <c r="T15" s="11" t="s">
        <v>1229</v>
      </c>
      <c r="U15" s="11" t="s">
        <v>1230</v>
      </c>
      <c r="V15" s="11" t="str">
        <f t="shared" si="2"/>
        <v>Yes</v>
      </c>
      <c r="W15" s="11" t="s">
        <v>37</v>
      </c>
      <c r="X15" s="11" t="s">
        <v>42</v>
      </c>
      <c r="Y15" s="11" t="s">
        <v>297</v>
      </c>
      <c r="AX15" s="11" t="s">
        <v>1231</v>
      </c>
    </row>
    <row r="16" spans="1:50" ht="51" x14ac:dyDescent="0.2">
      <c r="A16" s="14" t="s">
        <v>1232</v>
      </c>
      <c r="B16" s="15" t="s">
        <v>37</v>
      </c>
      <c r="C16" s="16" t="s">
        <v>8</v>
      </c>
      <c r="D16" s="17" t="s">
        <v>8</v>
      </c>
      <c r="E16" s="14"/>
      <c r="F16" s="18"/>
      <c r="H16" s="1"/>
      <c r="I16" s="1"/>
      <c r="Q16" s="11">
        <f t="shared" si="1"/>
        <v>0</v>
      </c>
      <c r="R16" s="11" t="s">
        <v>38</v>
      </c>
      <c r="S16" s="11" t="s">
        <v>39</v>
      </c>
      <c r="T16" s="11" t="s">
        <v>1233</v>
      </c>
      <c r="U16" s="11" t="s">
        <v>1234</v>
      </c>
      <c r="V16" s="11" t="str">
        <f t="shared" si="2"/>
        <v>Yes</v>
      </c>
      <c r="W16" s="11" t="s">
        <v>37</v>
      </c>
      <c r="X16" s="11" t="s">
        <v>42</v>
      </c>
      <c r="Y16" s="11" t="s">
        <v>297</v>
      </c>
      <c r="AX16" s="11" t="s">
        <v>1235</v>
      </c>
    </row>
    <row r="17" spans="1:50" ht="51" x14ac:dyDescent="0.2">
      <c r="A17" s="14" t="s">
        <v>1236</v>
      </c>
      <c r="B17" s="15" t="s">
        <v>37</v>
      </c>
      <c r="C17" s="16" t="s">
        <v>8</v>
      </c>
      <c r="D17" s="17" t="s">
        <v>8</v>
      </c>
      <c r="E17" s="14"/>
      <c r="F17" s="18"/>
      <c r="H17" s="1"/>
      <c r="I17" s="1"/>
      <c r="Q17" s="11">
        <f t="shared" si="1"/>
        <v>0</v>
      </c>
      <c r="R17" s="11" t="s">
        <v>38</v>
      </c>
      <c r="S17" s="11" t="s">
        <v>39</v>
      </c>
      <c r="T17" s="11" t="s">
        <v>1237</v>
      </c>
      <c r="U17" s="11" t="s">
        <v>1238</v>
      </c>
      <c r="V17" s="11" t="str">
        <f t="shared" si="2"/>
        <v>Yes</v>
      </c>
      <c r="W17" s="11" t="s">
        <v>37</v>
      </c>
      <c r="X17" s="11" t="s">
        <v>42</v>
      </c>
      <c r="Y17" s="11" t="s">
        <v>297</v>
      </c>
      <c r="AX17" s="11" t="s">
        <v>1239</v>
      </c>
    </row>
    <row r="18" spans="1:50" ht="17" x14ac:dyDescent="0.2">
      <c r="A18" s="14" t="s">
        <v>1240</v>
      </c>
      <c r="B18" s="15" t="s">
        <v>37</v>
      </c>
      <c r="C18" s="16" t="s">
        <v>8</v>
      </c>
      <c r="D18" s="17" t="s">
        <v>8</v>
      </c>
      <c r="E18" s="14"/>
      <c r="F18" s="18"/>
      <c r="H18" s="1"/>
      <c r="I18" s="1"/>
      <c r="Q18" s="11">
        <f t="shared" si="1"/>
        <v>0</v>
      </c>
      <c r="R18" s="11" t="s">
        <v>38</v>
      </c>
      <c r="S18" s="11" t="s">
        <v>39</v>
      </c>
      <c r="T18" s="11" t="s">
        <v>1241</v>
      </c>
      <c r="U18" s="11" t="s">
        <v>1242</v>
      </c>
      <c r="V18" s="11" t="str">
        <f t="shared" si="2"/>
        <v>Yes</v>
      </c>
      <c r="W18" s="11" t="s">
        <v>37</v>
      </c>
      <c r="X18" s="11" t="s">
        <v>42</v>
      </c>
      <c r="Y18" s="11" t="s">
        <v>297</v>
      </c>
      <c r="AX18" s="11" t="s">
        <v>1243</v>
      </c>
    </row>
    <row r="19" spans="1:50" ht="34" x14ac:dyDescent="0.2">
      <c r="A19" s="14" t="s">
        <v>1244</v>
      </c>
      <c r="B19" s="15" t="s">
        <v>37</v>
      </c>
      <c r="C19" s="16" t="s">
        <v>8</v>
      </c>
      <c r="D19" s="17" t="s">
        <v>8</v>
      </c>
      <c r="E19" s="14"/>
      <c r="F19" s="18"/>
      <c r="H19" s="1"/>
      <c r="I19" s="1"/>
      <c r="Q19" s="11">
        <f t="shared" si="1"/>
        <v>0</v>
      </c>
      <c r="R19" s="11" t="s">
        <v>38</v>
      </c>
      <c r="S19" s="11" t="s">
        <v>39</v>
      </c>
      <c r="T19" s="11" t="s">
        <v>1245</v>
      </c>
      <c r="U19" s="11" t="s">
        <v>1246</v>
      </c>
      <c r="V19" s="11" t="str">
        <f t="shared" si="2"/>
        <v>Yes</v>
      </c>
      <c r="W19" s="11" t="s">
        <v>37</v>
      </c>
      <c r="X19" s="11" t="s">
        <v>42</v>
      </c>
      <c r="Y19" s="11" t="s">
        <v>297</v>
      </c>
      <c r="AX19" s="11" t="s">
        <v>1247</v>
      </c>
    </row>
    <row r="20" spans="1:50" ht="34" x14ac:dyDescent="0.2">
      <c r="A20" s="14" t="s">
        <v>1248</v>
      </c>
      <c r="B20" s="15" t="s">
        <v>37</v>
      </c>
      <c r="C20" s="16" t="s">
        <v>8</v>
      </c>
      <c r="D20" s="17" t="s">
        <v>8</v>
      </c>
      <c r="E20" s="14"/>
      <c r="F20" s="18"/>
      <c r="H20" s="1"/>
      <c r="I20" s="1"/>
      <c r="Q20" s="11">
        <f t="shared" si="1"/>
        <v>0</v>
      </c>
      <c r="R20" s="11" t="s">
        <v>38</v>
      </c>
      <c r="S20" s="11" t="s">
        <v>39</v>
      </c>
      <c r="T20" s="11" t="s">
        <v>1249</v>
      </c>
      <c r="U20" s="11" t="s">
        <v>1250</v>
      </c>
      <c r="V20" s="11" t="str">
        <f t="shared" si="2"/>
        <v>Yes</v>
      </c>
      <c r="W20" s="11" t="s">
        <v>37</v>
      </c>
      <c r="X20" s="11" t="s">
        <v>42</v>
      </c>
      <c r="Y20" s="11" t="s">
        <v>297</v>
      </c>
      <c r="AX20" s="11" t="s">
        <v>1251</v>
      </c>
    </row>
    <row r="21" spans="1:50" ht="15.75" customHeight="1" x14ac:dyDescent="0.2">
      <c r="A21" s="14" t="s">
        <v>1252</v>
      </c>
      <c r="B21" s="15" t="s">
        <v>37</v>
      </c>
      <c r="C21" s="16" t="s">
        <v>8</v>
      </c>
      <c r="D21" s="17" t="s">
        <v>8</v>
      </c>
      <c r="E21" s="14"/>
      <c r="F21" s="18"/>
      <c r="H21" s="1"/>
      <c r="I21" s="1"/>
      <c r="Q21" s="11">
        <f t="shared" si="1"/>
        <v>0</v>
      </c>
      <c r="R21" s="11" t="s">
        <v>39</v>
      </c>
      <c r="S21" s="11" t="s">
        <v>39</v>
      </c>
      <c r="T21" s="11" t="s">
        <v>1253</v>
      </c>
      <c r="U21" s="11" t="s">
        <v>1254</v>
      </c>
      <c r="V21" s="11" t="str">
        <f t="shared" si="2"/>
        <v>Yes</v>
      </c>
      <c r="W21" s="11" t="s">
        <v>37</v>
      </c>
      <c r="X21" s="11" t="s">
        <v>42</v>
      </c>
      <c r="Y21" s="11" t="s">
        <v>297</v>
      </c>
      <c r="AX21" s="11" t="s">
        <v>1255</v>
      </c>
    </row>
    <row r="22" spans="1:50" ht="15.75" customHeight="1" x14ac:dyDescent="0.2">
      <c r="A22" s="14" t="s">
        <v>1256</v>
      </c>
      <c r="B22" s="15" t="s">
        <v>37</v>
      </c>
      <c r="C22" s="16" t="s">
        <v>8</v>
      </c>
      <c r="D22" s="17" t="s">
        <v>8</v>
      </c>
      <c r="E22" s="14"/>
      <c r="F22" s="18"/>
      <c r="H22" s="1"/>
      <c r="I22" s="1"/>
      <c r="Q22" s="11">
        <f t="shared" si="1"/>
        <v>0</v>
      </c>
      <c r="R22" s="11" t="s">
        <v>39</v>
      </c>
      <c r="S22" s="11" t="s">
        <v>39</v>
      </c>
      <c r="T22" s="11" t="s">
        <v>1257</v>
      </c>
      <c r="U22" s="11" t="s">
        <v>1258</v>
      </c>
      <c r="V22" s="11" t="str">
        <f t="shared" si="2"/>
        <v>Yes</v>
      </c>
      <c r="W22" s="11" t="s">
        <v>37</v>
      </c>
      <c r="X22" s="11" t="s">
        <v>42</v>
      </c>
      <c r="Y22" s="11" t="s">
        <v>297</v>
      </c>
      <c r="AX22" s="11" t="s">
        <v>1259</v>
      </c>
    </row>
    <row r="23" spans="1:50" ht="15.75" customHeight="1" x14ac:dyDescent="0.2">
      <c r="A23" s="14" t="s">
        <v>1260</v>
      </c>
      <c r="B23" s="15" t="s">
        <v>37</v>
      </c>
      <c r="C23" s="16" t="s">
        <v>8</v>
      </c>
      <c r="D23" s="17" t="s">
        <v>8</v>
      </c>
      <c r="E23" s="14"/>
      <c r="F23" s="18"/>
      <c r="H23" s="1"/>
      <c r="I23" s="1"/>
      <c r="Q23" s="11">
        <f t="shared" si="1"/>
        <v>0</v>
      </c>
      <c r="R23" s="11" t="s">
        <v>38</v>
      </c>
      <c r="S23" s="11" t="s">
        <v>39</v>
      </c>
      <c r="T23" s="11" t="s">
        <v>1261</v>
      </c>
      <c r="U23" s="11" t="s">
        <v>1262</v>
      </c>
      <c r="V23" s="11" t="str">
        <f t="shared" si="2"/>
        <v>Yes</v>
      </c>
      <c r="W23" s="11" t="s">
        <v>37</v>
      </c>
      <c r="X23" s="11" t="s">
        <v>42</v>
      </c>
      <c r="Y23" s="11" t="s">
        <v>297</v>
      </c>
      <c r="AX23" s="11" t="s">
        <v>1263</v>
      </c>
    </row>
    <row r="24" spans="1:50" ht="15.75" customHeight="1" x14ac:dyDescent="0.2">
      <c r="A24" s="14" t="s">
        <v>1264</v>
      </c>
      <c r="B24" s="15" t="s">
        <v>37</v>
      </c>
      <c r="C24" s="16" t="s">
        <v>8</v>
      </c>
      <c r="D24" s="17" t="s">
        <v>8</v>
      </c>
      <c r="E24" s="14"/>
      <c r="F24" s="18"/>
      <c r="H24" s="1"/>
      <c r="I24" s="1"/>
      <c r="Q24" s="11">
        <f t="shared" si="1"/>
        <v>0</v>
      </c>
      <c r="R24" s="11" t="s">
        <v>38</v>
      </c>
      <c r="S24" s="11" t="s">
        <v>39</v>
      </c>
      <c r="T24" s="11" t="s">
        <v>1265</v>
      </c>
      <c r="U24" s="11" t="s">
        <v>1266</v>
      </c>
      <c r="V24" s="11" t="str">
        <f t="shared" si="2"/>
        <v>Yes</v>
      </c>
      <c r="W24" s="11" t="s">
        <v>37</v>
      </c>
      <c r="X24" s="11" t="s">
        <v>42</v>
      </c>
      <c r="Y24" s="11" t="s">
        <v>297</v>
      </c>
      <c r="AX24" s="11" t="s">
        <v>1267</v>
      </c>
    </row>
    <row r="25" spans="1:50" ht="15.75" customHeight="1" x14ac:dyDescent="0.2">
      <c r="A25" s="14" t="s">
        <v>1268</v>
      </c>
      <c r="B25" s="15" t="s">
        <v>37</v>
      </c>
      <c r="C25" s="16" t="s">
        <v>8</v>
      </c>
      <c r="D25" s="17" t="s">
        <v>8</v>
      </c>
      <c r="E25" s="14"/>
      <c r="F25" s="18"/>
      <c r="H25" s="1"/>
      <c r="I25" s="1"/>
      <c r="Q25" s="11">
        <f t="shared" si="1"/>
        <v>0</v>
      </c>
      <c r="R25" s="11" t="s">
        <v>38</v>
      </c>
      <c r="S25" s="11" t="s">
        <v>39</v>
      </c>
      <c r="T25" s="11" t="s">
        <v>1269</v>
      </c>
      <c r="U25" s="11" t="s">
        <v>1270</v>
      </c>
      <c r="V25" s="11" t="str">
        <f t="shared" si="2"/>
        <v>Yes</v>
      </c>
      <c r="W25" s="11" t="s">
        <v>37</v>
      </c>
      <c r="X25" s="11" t="s">
        <v>42</v>
      </c>
      <c r="Y25" s="11" t="s">
        <v>297</v>
      </c>
      <c r="AX25" s="11" t="s">
        <v>1271</v>
      </c>
    </row>
    <row r="26" spans="1:50" ht="15.75" customHeight="1" x14ac:dyDescent="0.2">
      <c r="A26" s="14" t="s">
        <v>1272</v>
      </c>
      <c r="B26" s="15" t="s">
        <v>37</v>
      </c>
      <c r="C26" s="16" t="s">
        <v>8</v>
      </c>
      <c r="D26" s="17" t="s">
        <v>8</v>
      </c>
      <c r="E26" s="14"/>
      <c r="F26" s="18"/>
      <c r="H26" s="1"/>
      <c r="I26" s="1"/>
      <c r="Q26" s="11">
        <f t="shared" si="1"/>
        <v>0</v>
      </c>
      <c r="R26" s="11" t="s">
        <v>39</v>
      </c>
      <c r="S26" s="11" t="s">
        <v>39</v>
      </c>
      <c r="T26" s="11" t="s">
        <v>1273</v>
      </c>
      <c r="U26" s="11" t="s">
        <v>1274</v>
      </c>
      <c r="V26" s="11" t="str">
        <f t="shared" si="2"/>
        <v>Yes</v>
      </c>
      <c r="W26" s="11" t="s">
        <v>37</v>
      </c>
      <c r="X26" s="11" t="s">
        <v>42</v>
      </c>
      <c r="Y26" s="11" t="s">
        <v>297</v>
      </c>
      <c r="AX26" s="11" t="s">
        <v>1275</v>
      </c>
    </row>
    <row r="27" spans="1:50" ht="15.75" customHeight="1" x14ac:dyDescent="0.2">
      <c r="A27" s="14" t="s">
        <v>1276</v>
      </c>
      <c r="B27" s="15" t="s">
        <v>37</v>
      </c>
      <c r="C27" s="16" t="s">
        <v>8</v>
      </c>
      <c r="D27" s="17" t="s">
        <v>8</v>
      </c>
      <c r="E27" s="14"/>
      <c r="F27" s="18"/>
      <c r="H27" s="1"/>
      <c r="I27" s="1"/>
      <c r="Q27" s="11">
        <f t="shared" si="1"/>
        <v>0</v>
      </c>
      <c r="R27" s="11" t="s">
        <v>38</v>
      </c>
      <c r="S27" s="11" t="s">
        <v>39</v>
      </c>
      <c r="T27" s="11" t="s">
        <v>1277</v>
      </c>
      <c r="U27" s="11" t="s">
        <v>1278</v>
      </c>
      <c r="V27" s="11" t="str">
        <f t="shared" si="2"/>
        <v>Yes</v>
      </c>
      <c r="W27" s="11" t="s">
        <v>37</v>
      </c>
      <c r="X27" s="11" t="s">
        <v>42</v>
      </c>
      <c r="Y27" s="11" t="s">
        <v>297</v>
      </c>
      <c r="AX27" s="11" t="s">
        <v>1279</v>
      </c>
    </row>
    <row r="28" spans="1:50" ht="15.75" customHeight="1" x14ac:dyDescent="0.2">
      <c r="A28" s="14" t="s">
        <v>1280</v>
      </c>
      <c r="B28" s="15" t="s">
        <v>37</v>
      </c>
      <c r="C28" s="16" t="s">
        <v>8</v>
      </c>
      <c r="D28" s="17" t="s">
        <v>8</v>
      </c>
      <c r="E28" s="14"/>
      <c r="F28" s="18"/>
      <c r="H28" s="1"/>
      <c r="I28" s="1"/>
      <c r="Q28" s="11">
        <f t="shared" si="1"/>
        <v>0</v>
      </c>
      <c r="R28" s="11" t="s">
        <v>38</v>
      </c>
      <c r="S28" s="11" t="s">
        <v>39</v>
      </c>
      <c r="T28" s="11" t="s">
        <v>1281</v>
      </c>
      <c r="U28" s="11" t="s">
        <v>1282</v>
      </c>
      <c r="V28" s="11" t="str">
        <f t="shared" si="2"/>
        <v>Yes</v>
      </c>
      <c r="W28" s="11" t="s">
        <v>37</v>
      </c>
      <c r="X28" s="11" t="s">
        <v>42</v>
      </c>
      <c r="Y28" s="11" t="s">
        <v>297</v>
      </c>
      <c r="AX28" s="11" t="s">
        <v>1283</v>
      </c>
    </row>
    <row r="29" spans="1:50" ht="15.75" customHeight="1" x14ac:dyDescent="0.2">
      <c r="A29" s="14" t="s">
        <v>1284</v>
      </c>
      <c r="B29" s="15" t="s">
        <v>37</v>
      </c>
      <c r="C29" s="16" t="s">
        <v>8</v>
      </c>
      <c r="D29" s="17" t="s">
        <v>8</v>
      </c>
      <c r="E29" s="14"/>
      <c r="F29" s="18"/>
      <c r="H29" s="1"/>
      <c r="I29" s="1"/>
      <c r="Q29" s="11">
        <f t="shared" si="1"/>
        <v>0</v>
      </c>
      <c r="R29" s="11" t="s">
        <v>38</v>
      </c>
      <c r="S29" s="11" t="s">
        <v>39</v>
      </c>
      <c r="T29" s="11" t="s">
        <v>1285</v>
      </c>
      <c r="U29" s="11" t="s">
        <v>1286</v>
      </c>
      <c r="V29" s="11" t="str">
        <f t="shared" si="2"/>
        <v>Yes</v>
      </c>
      <c r="W29" s="11" t="s">
        <v>37</v>
      </c>
      <c r="X29" s="11" t="s">
        <v>42</v>
      </c>
      <c r="Y29" s="11" t="s">
        <v>297</v>
      </c>
      <c r="AX29" s="11" t="s">
        <v>1287</v>
      </c>
    </row>
    <row r="30" spans="1:50" ht="15.75" customHeight="1" x14ac:dyDescent="0.2">
      <c r="A30" s="14" t="s">
        <v>1288</v>
      </c>
      <c r="B30" s="15" t="s">
        <v>37</v>
      </c>
      <c r="C30" s="16" t="s">
        <v>8</v>
      </c>
      <c r="D30" s="17" t="s">
        <v>8</v>
      </c>
      <c r="E30" s="14"/>
      <c r="F30" s="18"/>
      <c r="H30" s="1"/>
      <c r="I30" s="1"/>
      <c r="Q30" s="11">
        <f t="shared" si="1"/>
        <v>0</v>
      </c>
      <c r="R30" s="11" t="s">
        <v>39</v>
      </c>
      <c r="S30" s="11" t="s">
        <v>39</v>
      </c>
      <c r="T30" s="11" t="s">
        <v>1289</v>
      </c>
      <c r="U30" s="11" t="s">
        <v>1290</v>
      </c>
      <c r="V30" s="11" t="str">
        <f t="shared" si="2"/>
        <v>Yes</v>
      </c>
      <c r="W30" s="11" t="s">
        <v>37</v>
      </c>
      <c r="X30" s="11" t="s">
        <v>42</v>
      </c>
      <c r="Y30" s="11" t="s">
        <v>297</v>
      </c>
      <c r="AX30" s="11" t="s">
        <v>1291</v>
      </c>
    </row>
    <row r="31" spans="1:50" ht="15.75" customHeight="1" x14ac:dyDescent="0.2">
      <c r="D31" s="12"/>
      <c r="H31" s="1"/>
      <c r="I31" s="1"/>
    </row>
    <row r="32" spans="1:50"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30" xr:uid="{00000000-0002-0000-0F00-000000000000}">
      <formula1>W5:Y5</formula1>
    </dataValidation>
    <dataValidation type="custom" allowBlank="1" showInputMessage="1" showErrorMessage="1" prompt="Invalid entry - Item cannot be more than 4000 characters." sqref="C5:C30 F5:F30" xr:uid="{00000000-0002-0000-0F00-000001000000}">
      <formula1>LTE(LEN(C5),(4000))</formula1>
    </dataValidation>
  </dataValidation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24</v>
      </c>
      <c r="B1" s="30"/>
      <c r="C1" s="30"/>
      <c r="D1" s="30"/>
      <c r="E1" s="30"/>
      <c r="F1" s="31"/>
      <c r="H1" s="1"/>
      <c r="I1" s="1"/>
      <c r="Q1" s="11">
        <f>SUM(Q5:Q9)</f>
        <v>0</v>
      </c>
      <c r="U1" s="11">
        <f>COUNTA(U5:U9)</f>
        <v>5</v>
      </c>
      <c r="V1" s="11">
        <f>COUNTIF(V5:V9,"*?") + COUNT(V5:V9)</f>
        <v>5</v>
      </c>
      <c r="W1" s="11">
        <f t="shared" ref="W1:X1" si="0">COUNTA(E5:E9)</f>
        <v>0</v>
      </c>
      <c r="X1" s="11">
        <f t="shared" si="0"/>
        <v>0</v>
      </c>
    </row>
    <row r="2" spans="1:50" ht="32" x14ac:dyDescent="0.2">
      <c r="A2" s="32" t="s">
        <v>1292</v>
      </c>
      <c r="B2" s="33"/>
      <c r="C2" s="33"/>
      <c r="D2" s="33"/>
      <c r="E2" s="33"/>
      <c r="F2" s="33"/>
      <c r="H2" s="1"/>
      <c r="I2" s="1"/>
      <c r="P2" s="1" t="s">
        <v>1292</v>
      </c>
    </row>
    <row r="3" spans="1:50" x14ac:dyDescent="0.2">
      <c r="B3" s="11" t="str">
        <f>"Answered: "&amp;V1&amp;"/"&amp;U1</f>
        <v>Answered: 5/5</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51" x14ac:dyDescent="0.2">
      <c r="A5" s="14" t="s">
        <v>1293</v>
      </c>
      <c r="B5" s="15" t="s">
        <v>37</v>
      </c>
      <c r="C5" s="16" t="s">
        <v>8</v>
      </c>
      <c r="D5" s="17" t="s">
        <v>8</v>
      </c>
      <c r="E5" s="14"/>
      <c r="F5" s="18"/>
      <c r="H5" s="1"/>
      <c r="I5" s="1"/>
      <c r="Q5" s="11">
        <f t="shared" ref="Q5:Q9" si="1">IF(OR(OR(AND(R5="True",B5=""),AND(S5="True",C5=""),AND(X5="True",D5="")),AND(E5&lt;&gt;"",F5="") ),1,0)</f>
        <v>0</v>
      </c>
      <c r="R5" s="11" t="s">
        <v>38</v>
      </c>
      <c r="S5" s="11" t="s">
        <v>39</v>
      </c>
      <c r="T5" s="11" t="s">
        <v>1294</v>
      </c>
      <c r="U5" s="11" t="s">
        <v>1295</v>
      </c>
      <c r="V5" s="11" t="str">
        <f t="shared" ref="V5:V9" si="2">IF(B5&lt;&gt;"",B5,"")</f>
        <v>Yes</v>
      </c>
      <c r="W5" s="11" t="s">
        <v>37</v>
      </c>
      <c r="X5" s="11" t="s">
        <v>42</v>
      </c>
      <c r="Y5" s="11" t="s">
        <v>297</v>
      </c>
      <c r="AX5" s="11" t="s">
        <v>1296</v>
      </c>
    </row>
    <row r="6" spans="1:50" ht="51" x14ac:dyDescent="0.2">
      <c r="A6" s="14" t="s">
        <v>1297</v>
      </c>
      <c r="B6" s="15" t="s">
        <v>37</v>
      </c>
      <c r="C6" s="16" t="s">
        <v>8</v>
      </c>
      <c r="D6" s="17" t="s">
        <v>8</v>
      </c>
      <c r="E6" s="14"/>
      <c r="F6" s="18"/>
      <c r="H6" s="1"/>
      <c r="I6" s="1"/>
      <c r="Q6" s="11">
        <f t="shared" si="1"/>
        <v>0</v>
      </c>
      <c r="R6" s="11" t="s">
        <v>38</v>
      </c>
      <c r="S6" s="11" t="s">
        <v>39</v>
      </c>
      <c r="T6" s="11" t="s">
        <v>1298</v>
      </c>
      <c r="U6" s="11" t="s">
        <v>1299</v>
      </c>
      <c r="V6" s="11" t="str">
        <f t="shared" si="2"/>
        <v>Yes</v>
      </c>
      <c r="W6" s="11" t="s">
        <v>37</v>
      </c>
      <c r="X6" s="11" t="s">
        <v>42</v>
      </c>
      <c r="Y6" s="11" t="s">
        <v>297</v>
      </c>
      <c r="AX6" s="11" t="s">
        <v>1300</v>
      </c>
    </row>
    <row r="7" spans="1:50" ht="51" x14ac:dyDescent="0.2">
      <c r="A7" s="14" t="s">
        <v>1301</v>
      </c>
      <c r="B7" s="15" t="s">
        <v>37</v>
      </c>
      <c r="C7" s="16" t="s">
        <v>8</v>
      </c>
      <c r="D7" s="17" t="s">
        <v>8</v>
      </c>
      <c r="E7" s="14"/>
      <c r="F7" s="18"/>
      <c r="H7" s="1"/>
      <c r="I7" s="1"/>
      <c r="Q7" s="11">
        <f t="shared" si="1"/>
        <v>0</v>
      </c>
      <c r="R7" s="11" t="s">
        <v>38</v>
      </c>
      <c r="S7" s="11" t="s">
        <v>39</v>
      </c>
      <c r="T7" s="11" t="s">
        <v>1302</v>
      </c>
      <c r="U7" s="11" t="s">
        <v>1303</v>
      </c>
      <c r="V7" s="11" t="str">
        <f t="shared" si="2"/>
        <v>Yes</v>
      </c>
      <c r="W7" s="11" t="s">
        <v>37</v>
      </c>
      <c r="X7" s="11" t="s">
        <v>42</v>
      </c>
      <c r="Y7" s="11" t="s">
        <v>297</v>
      </c>
      <c r="AX7" s="11" t="s">
        <v>1304</v>
      </c>
    </row>
    <row r="8" spans="1:50" ht="17" x14ac:dyDescent="0.2">
      <c r="A8" s="14" t="s">
        <v>1305</v>
      </c>
      <c r="B8" s="15" t="s">
        <v>37</v>
      </c>
      <c r="C8" s="16" t="s">
        <v>8</v>
      </c>
      <c r="D8" s="17" t="s">
        <v>8</v>
      </c>
      <c r="E8" s="14"/>
      <c r="F8" s="18"/>
      <c r="H8" s="1"/>
      <c r="I8" s="1"/>
      <c r="Q8" s="11">
        <f t="shared" si="1"/>
        <v>0</v>
      </c>
      <c r="R8" s="11" t="s">
        <v>38</v>
      </c>
      <c r="S8" s="11" t="s">
        <v>39</v>
      </c>
      <c r="T8" s="11" t="s">
        <v>1306</v>
      </c>
      <c r="U8" s="11" t="s">
        <v>1307</v>
      </c>
      <c r="V8" s="11" t="str">
        <f t="shared" si="2"/>
        <v>Yes</v>
      </c>
      <c r="W8" s="11" t="s">
        <v>37</v>
      </c>
      <c r="X8" s="11" t="s">
        <v>42</v>
      </c>
      <c r="Y8" s="11" t="s">
        <v>297</v>
      </c>
      <c r="AX8" s="11" t="s">
        <v>1308</v>
      </c>
    </row>
    <row r="9" spans="1:50" ht="34" x14ac:dyDescent="0.2">
      <c r="A9" s="14" t="s">
        <v>1309</v>
      </c>
      <c r="B9" s="15" t="s">
        <v>37</v>
      </c>
      <c r="C9" s="16" t="s">
        <v>8</v>
      </c>
      <c r="D9" s="17" t="s">
        <v>8</v>
      </c>
      <c r="E9" s="14"/>
      <c r="F9" s="18"/>
      <c r="H9" s="1"/>
      <c r="I9" s="1"/>
      <c r="Q9" s="11">
        <f t="shared" si="1"/>
        <v>0</v>
      </c>
      <c r="R9" s="11" t="s">
        <v>38</v>
      </c>
      <c r="S9" s="11" t="s">
        <v>39</v>
      </c>
      <c r="T9" s="11" t="s">
        <v>1310</v>
      </c>
      <c r="U9" s="11" t="s">
        <v>1311</v>
      </c>
      <c r="V9" s="11" t="str">
        <f t="shared" si="2"/>
        <v>Yes</v>
      </c>
      <c r="W9" s="11" t="s">
        <v>37</v>
      </c>
      <c r="X9" s="11" t="s">
        <v>42</v>
      </c>
      <c r="Y9" s="11" t="s">
        <v>297</v>
      </c>
      <c r="AX9" s="11" t="s">
        <v>1312</v>
      </c>
    </row>
    <row r="10" spans="1:50" x14ac:dyDescent="0.2">
      <c r="D10" s="12"/>
      <c r="H10" s="1"/>
      <c r="I10" s="1"/>
    </row>
    <row r="11" spans="1:50" x14ac:dyDescent="0.2">
      <c r="D11" s="12"/>
      <c r="H11" s="1"/>
      <c r="I11" s="1"/>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9" xr:uid="{00000000-0002-0000-1000-000000000000}">
      <formula1>W5:Y5</formula1>
    </dataValidation>
    <dataValidation type="custom" allowBlank="1" showInputMessage="1" showErrorMessage="1" prompt="Invalid entry - Item cannot be more than 4000 characters." sqref="C5:C9 F5:F9" xr:uid="{00000000-0002-0000-1000-000001000000}">
      <formula1>LTE(LEN(C5),(4000))</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25</v>
      </c>
      <c r="B1" s="30"/>
      <c r="C1" s="30"/>
      <c r="D1" s="30"/>
      <c r="E1" s="30"/>
      <c r="F1" s="31"/>
      <c r="H1" s="1"/>
      <c r="I1" s="1"/>
      <c r="Q1" s="11">
        <f>SUM(Q5:Q19)</f>
        <v>0</v>
      </c>
      <c r="U1" s="11">
        <f>COUNTA(U5:U19)</f>
        <v>15</v>
      </c>
      <c r="V1" s="11">
        <f>COUNTIF(V5:V19,"*?") + COUNT(V5:V19)</f>
        <v>15</v>
      </c>
      <c r="W1" s="11">
        <f t="shared" ref="W1:X1" si="0">COUNTA(E5:E19)</f>
        <v>0</v>
      </c>
      <c r="X1" s="11">
        <f t="shared" si="0"/>
        <v>0</v>
      </c>
    </row>
    <row r="2" spans="1:50" ht="16" x14ac:dyDescent="0.2">
      <c r="A2" s="32" t="s">
        <v>8</v>
      </c>
      <c r="B2" s="33"/>
      <c r="C2" s="33"/>
      <c r="D2" s="33"/>
      <c r="E2" s="33"/>
      <c r="F2" s="33"/>
      <c r="H2" s="1"/>
      <c r="I2" s="1"/>
      <c r="P2" s="1" t="s">
        <v>8</v>
      </c>
    </row>
    <row r="3" spans="1:50" x14ac:dyDescent="0.2">
      <c r="B3" s="11" t="str">
        <f>"Answered: "&amp;V1&amp;"/"&amp;U1</f>
        <v>Answered: 15/15</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51" x14ac:dyDescent="0.2">
      <c r="A5" s="14" t="s">
        <v>1313</v>
      </c>
      <c r="B5" s="15" t="s">
        <v>37</v>
      </c>
      <c r="C5" s="16" t="s">
        <v>8</v>
      </c>
      <c r="D5" s="17" t="s">
        <v>8</v>
      </c>
      <c r="E5" s="14"/>
      <c r="F5" s="18"/>
      <c r="H5" s="1"/>
      <c r="I5" s="1"/>
      <c r="Q5" s="11">
        <f t="shared" ref="Q5:Q19" si="1">IF(OR(OR(AND(R5="True",B5=""),AND(S5="True",C5=""),AND(X5="True",D5="")),AND(E5&lt;&gt;"",F5="") ),1,0)</f>
        <v>0</v>
      </c>
      <c r="R5" s="11" t="s">
        <v>38</v>
      </c>
      <c r="S5" s="11" t="s">
        <v>39</v>
      </c>
      <c r="T5" s="11" t="s">
        <v>1314</v>
      </c>
      <c r="U5" s="11" t="s">
        <v>1315</v>
      </c>
      <c r="V5" s="11" t="str">
        <f t="shared" ref="V5:V19" si="2">IF(B5&lt;&gt;"",B5,"")</f>
        <v>Yes</v>
      </c>
      <c r="W5" s="11" t="s">
        <v>37</v>
      </c>
      <c r="X5" s="11" t="s">
        <v>42</v>
      </c>
      <c r="Y5" s="11" t="s">
        <v>297</v>
      </c>
      <c r="AX5" s="11" t="s">
        <v>1316</v>
      </c>
    </row>
    <row r="6" spans="1:50" ht="34" x14ac:dyDescent="0.2">
      <c r="A6" s="14" t="s">
        <v>1317</v>
      </c>
      <c r="B6" s="15" t="s">
        <v>37</v>
      </c>
      <c r="C6" s="16" t="s">
        <v>8</v>
      </c>
      <c r="D6" s="17" t="s">
        <v>8</v>
      </c>
      <c r="E6" s="14"/>
      <c r="F6" s="18"/>
      <c r="H6" s="1"/>
      <c r="I6" s="1"/>
      <c r="Q6" s="11">
        <f t="shared" si="1"/>
        <v>0</v>
      </c>
      <c r="R6" s="11" t="s">
        <v>38</v>
      </c>
      <c r="S6" s="11" t="s">
        <v>39</v>
      </c>
      <c r="T6" s="11" t="s">
        <v>1318</v>
      </c>
      <c r="U6" s="11" t="s">
        <v>1319</v>
      </c>
      <c r="V6" s="11" t="str">
        <f t="shared" si="2"/>
        <v>Yes</v>
      </c>
      <c r="W6" s="11" t="s">
        <v>37</v>
      </c>
      <c r="X6" s="11" t="s">
        <v>42</v>
      </c>
      <c r="Y6" s="11" t="s">
        <v>297</v>
      </c>
      <c r="AX6" s="11" t="s">
        <v>1320</v>
      </c>
    </row>
    <row r="7" spans="1:50" ht="17" x14ac:dyDescent="0.2">
      <c r="A7" s="14" t="s">
        <v>1321</v>
      </c>
      <c r="B7" s="15" t="s">
        <v>37</v>
      </c>
      <c r="C7" s="16" t="s">
        <v>8</v>
      </c>
      <c r="D7" s="17" t="s">
        <v>8</v>
      </c>
      <c r="E7" s="14"/>
      <c r="F7" s="18"/>
      <c r="H7" s="1"/>
      <c r="I7" s="1"/>
      <c r="Q7" s="11">
        <f t="shared" si="1"/>
        <v>0</v>
      </c>
      <c r="R7" s="11" t="s">
        <v>38</v>
      </c>
      <c r="S7" s="11" t="s">
        <v>39</v>
      </c>
      <c r="T7" s="11" t="s">
        <v>1322</v>
      </c>
      <c r="U7" s="11" t="s">
        <v>1323</v>
      </c>
      <c r="V7" s="11" t="str">
        <f t="shared" si="2"/>
        <v>Yes</v>
      </c>
      <c r="W7" s="11" t="s">
        <v>37</v>
      </c>
      <c r="X7" s="11" t="s">
        <v>42</v>
      </c>
      <c r="Y7" s="11" t="s">
        <v>297</v>
      </c>
      <c r="AX7" s="11" t="s">
        <v>1324</v>
      </c>
    </row>
    <row r="8" spans="1:50" ht="34" x14ac:dyDescent="0.2">
      <c r="A8" s="14" t="s">
        <v>1325</v>
      </c>
      <c r="B8" s="15" t="s">
        <v>37</v>
      </c>
      <c r="C8" s="16" t="s">
        <v>8</v>
      </c>
      <c r="D8" s="17" t="s">
        <v>8</v>
      </c>
      <c r="E8" s="14"/>
      <c r="F8" s="18"/>
      <c r="H8" s="1"/>
      <c r="I8" s="1"/>
      <c r="Q8" s="11">
        <f t="shared" si="1"/>
        <v>0</v>
      </c>
      <c r="R8" s="11" t="s">
        <v>38</v>
      </c>
      <c r="S8" s="11" t="s">
        <v>39</v>
      </c>
      <c r="T8" s="11" t="s">
        <v>1326</v>
      </c>
      <c r="U8" s="11" t="s">
        <v>1327</v>
      </c>
      <c r="V8" s="11" t="str">
        <f t="shared" si="2"/>
        <v>Yes</v>
      </c>
      <c r="W8" s="11" t="s">
        <v>37</v>
      </c>
      <c r="X8" s="11" t="s">
        <v>42</v>
      </c>
      <c r="Y8" s="11" t="s">
        <v>297</v>
      </c>
      <c r="AX8" s="11" t="s">
        <v>1328</v>
      </c>
    </row>
    <row r="9" spans="1:50" ht="17" x14ac:dyDescent="0.2">
      <c r="A9" s="14" t="s">
        <v>1329</v>
      </c>
      <c r="B9" s="15" t="s">
        <v>37</v>
      </c>
      <c r="C9" s="16" t="s">
        <v>8</v>
      </c>
      <c r="D9" s="17" t="s">
        <v>8</v>
      </c>
      <c r="E9" s="14"/>
      <c r="F9" s="18"/>
      <c r="H9" s="1"/>
      <c r="I9" s="1"/>
      <c r="Q9" s="11">
        <f t="shared" si="1"/>
        <v>0</v>
      </c>
      <c r="R9" s="11" t="s">
        <v>38</v>
      </c>
      <c r="S9" s="11" t="s">
        <v>39</v>
      </c>
      <c r="T9" s="11" t="s">
        <v>1330</v>
      </c>
      <c r="U9" s="11" t="s">
        <v>1331</v>
      </c>
      <c r="V9" s="11" t="str">
        <f t="shared" si="2"/>
        <v>Yes</v>
      </c>
      <c r="W9" s="11" t="s">
        <v>37</v>
      </c>
      <c r="X9" s="11" t="s">
        <v>42</v>
      </c>
      <c r="Y9" s="11" t="s">
        <v>297</v>
      </c>
      <c r="AX9" s="11" t="s">
        <v>1332</v>
      </c>
    </row>
    <row r="10" spans="1:50" ht="17" x14ac:dyDescent="0.2">
      <c r="A10" s="14" t="s">
        <v>1333</v>
      </c>
      <c r="B10" s="15" t="s">
        <v>37</v>
      </c>
      <c r="C10" s="16" t="s">
        <v>8</v>
      </c>
      <c r="D10" s="17" t="s">
        <v>8</v>
      </c>
      <c r="E10" s="14"/>
      <c r="F10" s="18"/>
      <c r="H10" s="1"/>
      <c r="I10" s="1"/>
      <c r="Q10" s="11">
        <f t="shared" si="1"/>
        <v>0</v>
      </c>
      <c r="R10" s="11" t="s">
        <v>38</v>
      </c>
      <c r="S10" s="11" t="s">
        <v>39</v>
      </c>
      <c r="T10" s="11" t="s">
        <v>1334</v>
      </c>
      <c r="U10" s="11" t="s">
        <v>1335</v>
      </c>
      <c r="V10" s="11" t="str">
        <f t="shared" si="2"/>
        <v>Yes</v>
      </c>
      <c r="W10" s="11" t="s">
        <v>37</v>
      </c>
      <c r="X10" s="11" t="s">
        <v>42</v>
      </c>
      <c r="Y10" s="11" t="s">
        <v>297</v>
      </c>
      <c r="AX10" s="11" t="s">
        <v>1336</v>
      </c>
    </row>
    <row r="11" spans="1:50" ht="17" x14ac:dyDescent="0.2">
      <c r="A11" s="14" t="s">
        <v>1337</v>
      </c>
      <c r="B11" s="15" t="s">
        <v>37</v>
      </c>
      <c r="C11" s="16" t="s">
        <v>8</v>
      </c>
      <c r="D11" s="17" t="s">
        <v>8</v>
      </c>
      <c r="E11" s="14"/>
      <c r="F11" s="18"/>
      <c r="H11" s="1"/>
      <c r="I11" s="1"/>
      <c r="Q11" s="11">
        <f t="shared" si="1"/>
        <v>0</v>
      </c>
      <c r="R11" s="11" t="s">
        <v>38</v>
      </c>
      <c r="S11" s="11" t="s">
        <v>39</v>
      </c>
      <c r="T11" s="11" t="s">
        <v>1338</v>
      </c>
      <c r="U11" s="11" t="s">
        <v>1339</v>
      </c>
      <c r="V11" s="11" t="str">
        <f t="shared" si="2"/>
        <v>Yes</v>
      </c>
      <c r="W11" s="11" t="s">
        <v>37</v>
      </c>
      <c r="X11" s="11" t="s">
        <v>42</v>
      </c>
      <c r="Y11" s="11" t="s">
        <v>297</v>
      </c>
      <c r="AX11" s="11" t="s">
        <v>1340</v>
      </c>
    </row>
    <row r="12" spans="1:50" ht="17" x14ac:dyDescent="0.2">
      <c r="A12" s="14" t="s">
        <v>1341</v>
      </c>
      <c r="B12" s="15" t="s">
        <v>37</v>
      </c>
      <c r="C12" s="16" t="s">
        <v>8</v>
      </c>
      <c r="D12" s="17" t="s">
        <v>8</v>
      </c>
      <c r="E12" s="14"/>
      <c r="F12" s="18"/>
      <c r="H12" s="1"/>
      <c r="I12" s="1"/>
      <c r="Q12" s="11">
        <f t="shared" si="1"/>
        <v>0</v>
      </c>
      <c r="R12" s="11" t="s">
        <v>38</v>
      </c>
      <c r="S12" s="11" t="s">
        <v>39</v>
      </c>
      <c r="T12" s="11" t="s">
        <v>1342</v>
      </c>
      <c r="U12" s="11" t="s">
        <v>1343</v>
      </c>
      <c r="V12" s="11" t="str">
        <f t="shared" si="2"/>
        <v>Yes</v>
      </c>
      <c r="W12" s="11" t="s">
        <v>37</v>
      </c>
      <c r="X12" s="11" t="s">
        <v>42</v>
      </c>
      <c r="Y12" s="11" t="s">
        <v>297</v>
      </c>
      <c r="AX12" s="11" t="s">
        <v>1344</v>
      </c>
    </row>
    <row r="13" spans="1:50" ht="34" x14ac:dyDescent="0.2">
      <c r="A13" s="14" t="s">
        <v>1345</v>
      </c>
      <c r="B13" s="15" t="s">
        <v>37</v>
      </c>
      <c r="C13" s="16" t="s">
        <v>8</v>
      </c>
      <c r="D13" s="17" t="s">
        <v>8</v>
      </c>
      <c r="E13" s="14"/>
      <c r="F13" s="18"/>
      <c r="H13" s="1"/>
      <c r="I13" s="1"/>
      <c r="Q13" s="11">
        <f t="shared" si="1"/>
        <v>0</v>
      </c>
      <c r="R13" s="11" t="s">
        <v>38</v>
      </c>
      <c r="S13" s="11" t="s">
        <v>39</v>
      </c>
      <c r="T13" s="11" t="s">
        <v>1346</v>
      </c>
      <c r="U13" s="11" t="s">
        <v>1347</v>
      </c>
      <c r="V13" s="11" t="str">
        <f t="shared" si="2"/>
        <v>Yes</v>
      </c>
      <c r="W13" s="11" t="s">
        <v>37</v>
      </c>
      <c r="X13" s="11" t="s">
        <v>42</v>
      </c>
      <c r="Y13" s="11" t="s">
        <v>297</v>
      </c>
      <c r="AX13" s="11" t="s">
        <v>1348</v>
      </c>
    </row>
    <row r="14" spans="1:50" ht="34" x14ac:dyDescent="0.2">
      <c r="A14" s="14" t="s">
        <v>1349</v>
      </c>
      <c r="B14" s="15" t="s">
        <v>37</v>
      </c>
      <c r="C14" s="16" t="s">
        <v>8</v>
      </c>
      <c r="D14" s="17" t="s">
        <v>8</v>
      </c>
      <c r="E14" s="14"/>
      <c r="F14" s="18"/>
      <c r="H14" s="1"/>
      <c r="I14" s="1"/>
      <c r="Q14" s="11">
        <f t="shared" si="1"/>
        <v>0</v>
      </c>
      <c r="R14" s="11" t="s">
        <v>38</v>
      </c>
      <c r="S14" s="11" t="s">
        <v>39</v>
      </c>
      <c r="T14" s="11" t="s">
        <v>1350</v>
      </c>
      <c r="U14" s="11" t="s">
        <v>1351</v>
      </c>
      <c r="V14" s="11" t="str">
        <f t="shared" si="2"/>
        <v>Yes</v>
      </c>
      <c r="W14" s="11" t="s">
        <v>37</v>
      </c>
      <c r="X14" s="11" t="s">
        <v>42</v>
      </c>
      <c r="Y14" s="11" t="s">
        <v>297</v>
      </c>
      <c r="AX14" s="11" t="s">
        <v>1352</v>
      </c>
    </row>
    <row r="15" spans="1:50" ht="17" x14ac:dyDescent="0.2">
      <c r="A15" s="14" t="s">
        <v>1353</v>
      </c>
      <c r="B15" s="15" t="s">
        <v>37</v>
      </c>
      <c r="C15" s="16" t="s">
        <v>8</v>
      </c>
      <c r="D15" s="17" t="s">
        <v>8</v>
      </c>
      <c r="E15" s="14"/>
      <c r="F15" s="18"/>
      <c r="H15" s="1"/>
      <c r="I15" s="1"/>
      <c r="Q15" s="11">
        <f t="shared" si="1"/>
        <v>0</v>
      </c>
      <c r="R15" s="11" t="s">
        <v>38</v>
      </c>
      <c r="S15" s="11" t="s">
        <v>39</v>
      </c>
      <c r="T15" s="11" t="s">
        <v>1354</v>
      </c>
      <c r="U15" s="11" t="s">
        <v>1355</v>
      </c>
      <c r="V15" s="11" t="str">
        <f t="shared" si="2"/>
        <v>Yes</v>
      </c>
      <c r="W15" s="11" t="s">
        <v>37</v>
      </c>
      <c r="X15" s="11" t="s">
        <v>42</v>
      </c>
      <c r="Y15" s="11" t="s">
        <v>297</v>
      </c>
      <c r="AX15" s="11" t="s">
        <v>1356</v>
      </c>
    </row>
    <row r="16" spans="1:50" ht="17" x14ac:dyDescent="0.2">
      <c r="A16" s="14" t="s">
        <v>1357</v>
      </c>
      <c r="B16" s="15" t="s">
        <v>37</v>
      </c>
      <c r="C16" s="16" t="s">
        <v>8</v>
      </c>
      <c r="D16" s="17" t="s">
        <v>8</v>
      </c>
      <c r="E16" s="14"/>
      <c r="F16" s="18"/>
      <c r="H16" s="1"/>
      <c r="I16" s="1"/>
      <c r="Q16" s="11">
        <f t="shared" si="1"/>
        <v>0</v>
      </c>
      <c r="R16" s="11" t="s">
        <v>38</v>
      </c>
      <c r="S16" s="11" t="s">
        <v>39</v>
      </c>
      <c r="T16" s="11" t="s">
        <v>1358</v>
      </c>
      <c r="U16" s="11" t="s">
        <v>1359</v>
      </c>
      <c r="V16" s="11" t="str">
        <f t="shared" si="2"/>
        <v>Yes</v>
      </c>
      <c r="W16" s="11" t="s">
        <v>37</v>
      </c>
      <c r="X16" s="11" t="s">
        <v>42</v>
      </c>
      <c r="Y16" s="11" t="s">
        <v>297</v>
      </c>
      <c r="AX16" s="11" t="s">
        <v>1360</v>
      </c>
    </row>
    <row r="17" spans="1:50" ht="34" x14ac:dyDescent="0.2">
      <c r="A17" s="14" t="s">
        <v>1361</v>
      </c>
      <c r="B17" s="15" t="s">
        <v>37</v>
      </c>
      <c r="C17" s="16" t="s">
        <v>8</v>
      </c>
      <c r="D17" s="17" t="s">
        <v>8</v>
      </c>
      <c r="E17" s="14"/>
      <c r="F17" s="18"/>
      <c r="H17" s="1"/>
      <c r="I17" s="1"/>
      <c r="Q17" s="11">
        <f t="shared" si="1"/>
        <v>0</v>
      </c>
      <c r="R17" s="11" t="s">
        <v>39</v>
      </c>
      <c r="S17" s="11" t="s">
        <v>39</v>
      </c>
      <c r="T17" s="11" t="s">
        <v>1362</v>
      </c>
      <c r="U17" s="11" t="s">
        <v>1363</v>
      </c>
      <c r="V17" s="11" t="str">
        <f t="shared" si="2"/>
        <v>Yes</v>
      </c>
      <c r="W17" s="11" t="s">
        <v>37</v>
      </c>
      <c r="X17" s="11" t="s">
        <v>42</v>
      </c>
      <c r="Y17" s="11" t="s">
        <v>297</v>
      </c>
      <c r="AX17" s="11" t="s">
        <v>1364</v>
      </c>
    </row>
    <row r="18" spans="1:50" ht="34" x14ac:dyDescent="0.2">
      <c r="A18" s="14" t="s">
        <v>1365</v>
      </c>
      <c r="B18" s="15" t="s">
        <v>37</v>
      </c>
      <c r="C18" s="16" t="s">
        <v>8</v>
      </c>
      <c r="D18" s="17" t="s">
        <v>8</v>
      </c>
      <c r="E18" s="14"/>
      <c r="F18" s="18"/>
      <c r="H18" s="1"/>
      <c r="I18" s="1"/>
      <c r="Q18" s="11">
        <f t="shared" si="1"/>
        <v>0</v>
      </c>
      <c r="R18" s="11" t="s">
        <v>39</v>
      </c>
      <c r="S18" s="11" t="s">
        <v>39</v>
      </c>
      <c r="T18" s="11" t="s">
        <v>1366</v>
      </c>
      <c r="U18" s="11" t="s">
        <v>1367</v>
      </c>
      <c r="V18" s="11" t="str">
        <f t="shared" si="2"/>
        <v>Yes</v>
      </c>
      <c r="W18" s="11" t="s">
        <v>37</v>
      </c>
      <c r="X18" s="11" t="s">
        <v>42</v>
      </c>
      <c r="Y18" s="11" t="s">
        <v>297</v>
      </c>
      <c r="AX18" s="11" t="s">
        <v>1368</v>
      </c>
    </row>
    <row r="19" spans="1:50" ht="34" x14ac:dyDescent="0.2">
      <c r="A19" s="14" t="s">
        <v>1369</v>
      </c>
      <c r="B19" s="15" t="s">
        <v>37</v>
      </c>
      <c r="C19" s="16" t="s">
        <v>8</v>
      </c>
      <c r="D19" s="17" t="s">
        <v>8</v>
      </c>
      <c r="E19" s="14"/>
      <c r="F19" s="18"/>
      <c r="H19" s="1"/>
      <c r="I19" s="1"/>
      <c r="Q19" s="11">
        <f t="shared" si="1"/>
        <v>0</v>
      </c>
      <c r="R19" s="11" t="s">
        <v>39</v>
      </c>
      <c r="S19" s="11" t="s">
        <v>39</v>
      </c>
      <c r="T19" s="11" t="s">
        <v>1370</v>
      </c>
      <c r="U19" s="11" t="s">
        <v>1371</v>
      </c>
      <c r="V19" s="11" t="str">
        <f t="shared" si="2"/>
        <v>Yes</v>
      </c>
      <c r="W19" s="11" t="s">
        <v>37</v>
      </c>
      <c r="X19" s="11" t="s">
        <v>42</v>
      </c>
      <c r="Y19" s="11" t="s">
        <v>297</v>
      </c>
      <c r="AX19" s="11" t="s">
        <v>1372</v>
      </c>
    </row>
    <row r="20" spans="1:50" x14ac:dyDescent="0.2">
      <c r="D20" s="12"/>
      <c r="H20" s="1"/>
      <c r="I20" s="1"/>
    </row>
    <row r="21" spans="1:50" ht="15.75" customHeight="1" x14ac:dyDescent="0.2">
      <c r="D21" s="12"/>
      <c r="H21" s="1"/>
      <c r="I21" s="1"/>
    </row>
    <row r="22" spans="1:50" ht="15.75" customHeight="1" x14ac:dyDescent="0.2">
      <c r="D22" s="12"/>
      <c r="H22" s="1"/>
      <c r="I22" s="1"/>
    </row>
    <row r="23" spans="1:50" ht="15.75" customHeight="1" x14ac:dyDescent="0.2">
      <c r="D23" s="12"/>
      <c r="H23" s="1"/>
      <c r="I23" s="1"/>
    </row>
    <row r="24" spans="1:50" ht="15.75" customHeight="1" x14ac:dyDescent="0.2">
      <c r="D24" s="12"/>
      <c r="H24" s="1"/>
      <c r="I24" s="1"/>
    </row>
    <row r="25" spans="1:50" ht="15.75" customHeight="1" x14ac:dyDescent="0.2">
      <c r="D25" s="12"/>
      <c r="H25" s="1"/>
      <c r="I25" s="1"/>
    </row>
    <row r="26" spans="1:50" ht="15.75" customHeight="1" x14ac:dyDescent="0.2">
      <c r="D26" s="12"/>
      <c r="H26" s="1"/>
      <c r="I26" s="1"/>
    </row>
    <row r="27" spans="1:50" ht="15.75" customHeight="1" x14ac:dyDescent="0.2">
      <c r="D27" s="12"/>
      <c r="H27" s="1"/>
      <c r="I27" s="1"/>
    </row>
    <row r="28" spans="1:50" ht="15.75" customHeight="1" x14ac:dyDescent="0.2">
      <c r="D28" s="12"/>
      <c r="H28" s="1"/>
      <c r="I28" s="1"/>
    </row>
    <row r="29" spans="1:50" ht="15.75" customHeight="1" x14ac:dyDescent="0.2">
      <c r="D29" s="12"/>
      <c r="H29" s="1"/>
      <c r="I29" s="1"/>
    </row>
    <row r="30" spans="1:50" ht="15.75" customHeight="1" x14ac:dyDescent="0.2">
      <c r="D30" s="12"/>
      <c r="H30" s="1"/>
      <c r="I30" s="1"/>
    </row>
    <row r="31" spans="1:50" ht="15.75" customHeight="1" x14ac:dyDescent="0.2">
      <c r="D31" s="12"/>
      <c r="H31" s="1"/>
      <c r="I31" s="1"/>
    </row>
    <row r="32" spans="1:50"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19" xr:uid="{00000000-0002-0000-1100-000000000000}">
      <formula1>W5:Y5</formula1>
    </dataValidation>
    <dataValidation type="custom" allowBlank="1" showInputMessage="1" showErrorMessage="1" prompt="Invalid entry - Item cannot be more than 4000 characters." sqref="C5:C19 F5:F19" xr:uid="{00000000-0002-0000-1100-000001000000}">
      <formula1>LTE(LEN(C5),(4000))</formula1>
    </dataValidation>
  </dataValidation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26</v>
      </c>
      <c r="B1" s="30"/>
      <c r="C1" s="30"/>
      <c r="D1" s="30"/>
      <c r="E1" s="30"/>
      <c r="F1" s="31"/>
      <c r="H1" s="1"/>
      <c r="I1" s="1"/>
      <c r="Q1" s="11">
        <f>SUM(Q5:Q11)</f>
        <v>0</v>
      </c>
      <c r="U1" s="11">
        <f>COUNTA(U5:U11)</f>
        <v>7</v>
      </c>
      <c r="V1" s="11">
        <f>COUNTIF(V5:V11,"*?") + COUNT(V5:V11)</f>
        <v>7</v>
      </c>
      <c r="W1" s="11">
        <f t="shared" ref="W1:X1" si="0">COUNTA(E5:E11)</f>
        <v>0</v>
      </c>
      <c r="X1" s="11">
        <f t="shared" si="0"/>
        <v>0</v>
      </c>
    </row>
    <row r="2" spans="1:50" ht="16" x14ac:dyDescent="0.2">
      <c r="A2" s="32" t="s">
        <v>8</v>
      </c>
      <c r="B2" s="33"/>
      <c r="C2" s="33"/>
      <c r="D2" s="33"/>
      <c r="E2" s="33"/>
      <c r="F2" s="33"/>
      <c r="H2" s="1"/>
      <c r="I2" s="1"/>
      <c r="P2" s="1" t="s">
        <v>8</v>
      </c>
    </row>
    <row r="3" spans="1:50" x14ac:dyDescent="0.2">
      <c r="B3" s="11" t="str">
        <f>"Answered: "&amp;V1&amp;"/"&amp;U1</f>
        <v>Answered: 7/7</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17" x14ac:dyDescent="0.2">
      <c r="A5" s="14" t="s">
        <v>1373</v>
      </c>
      <c r="B5" s="15" t="s">
        <v>37</v>
      </c>
      <c r="C5" s="16" t="s">
        <v>8</v>
      </c>
      <c r="D5" s="17" t="s">
        <v>8</v>
      </c>
      <c r="E5" s="14"/>
      <c r="F5" s="18"/>
      <c r="H5" s="1"/>
      <c r="I5" s="1"/>
      <c r="Q5" s="11">
        <f t="shared" ref="Q5:Q11" si="1">IF(OR(OR(AND(R5="True",B5=""),AND(S5="True",C5=""),AND(X5="True",D5="")),AND(E5&lt;&gt;"",F5="") ),1,0)</f>
        <v>0</v>
      </c>
      <c r="R5" s="11" t="s">
        <v>38</v>
      </c>
      <c r="S5" s="11" t="s">
        <v>39</v>
      </c>
      <c r="T5" s="11" t="s">
        <v>1374</v>
      </c>
      <c r="U5" s="11" t="s">
        <v>1375</v>
      </c>
      <c r="V5" s="11" t="str">
        <f t="shared" ref="V5:V11" si="2">IF(B5&lt;&gt;"",B5,"")</f>
        <v>Yes</v>
      </c>
      <c r="W5" s="11" t="s">
        <v>37</v>
      </c>
      <c r="X5" s="11" t="s">
        <v>42</v>
      </c>
      <c r="Y5" s="11" t="s">
        <v>297</v>
      </c>
      <c r="AX5" s="11" t="s">
        <v>1376</v>
      </c>
    </row>
    <row r="6" spans="1:50" ht="17" x14ac:dyDescent="0.2">
      <c r="A6" s="14" t="s">
        <v>1377</v>
      </c>
      <c r="B6" s="15" t="s">
        <v>37</v>
      </c>
      <c r="C6" s="16" t="s">
        <v>8</v>
      </c>
      <c r="D6" s="17" t="s">
        <v>8</v>
      </c>
      <c r="E6" s="14"/>
      <c r="F6" s="18"/>
      <c r="H6" s="1"/>
      <c r="I6" s="1"/>
      <c r="Q6" s="11">
        <f t="shared" si="1"/>
        <v>0</v>
      </c>
      <c r="R6" s="11" t="s">
        <v>38</v>
      </c>
      <c r="S6" s="11" t="s">
        <v>39</v>
      </c>
      <c r="T6" s="11" t="s">
        <v>1378</v>
      </c>
      <c r="U6" s="11" t="s">
        <v>1379</v>
      </c>
      <c r="V6" s="11" t="str">
        <f t="shared" si="2"/>
        <v>Yes</v>
      </c>
      <c r="W6" s="11" t="s">
        <v>37</v>
      </c>
      <c r="X6" s="11" t="s">
        <v>42</v>
      </c>
      <c r="Y6" s="11" t="s">
        <v>297</v>
      </c>
      <c r="AX6" s="11" t="s">
        <v>1380</v>
      </c>
    </row>
    <row r="7" spans="1:50" ht="51" x14ac:dyDescent="0.2">
      <c r="A7" s="14" t="s">
        <v>1381</v>
      </c>
      <c r="B7" s="15" t="s">
        <v>37</v>
      </c>
      <c r="C7" s="16" t="s">
        <v>8</v>
      </c>
      <c r="D7" s="17" t="s">
        <v>8</v>
      </c>
      <c r="E7" s="14"/>
      <c r="F7" s="18"/>
      <c r="H7" s="1"/>
      <c r="I7" s="1"/>
      <c r="Q7" s="11">
        <f t="shared" si="1"/>
        <v>0</v>
      </c>
      <c r="R7" s="11" t="s">
        <v>38</v>
      </c>
      <c r="S7" s="11" t="s">
        <v>39</v>
      </c>
      <c r="T7" s="11" t="s">
        <v>1382</v>
      </c>
      <c r="U7" s="11" t="s">
        <v>1383</v>
      </c>
      <c r="V7" s="11" t="str">
        <f t="shared" si="2"/>
        <v>Yes</v>
      </c>
      <c r="W7" s="11" t="s">
        <v>37</v>
      </c>
      <c r="X7" s="11" t="s">
        <v>42</v>
      </c>
      <c r="Y7" s="11" t="s">
        <v>297</v>
      </c>
      <c r="AX7" s="11" t="s">
        <v>1384</v>
      </c>
    </row>
    <row r="8" spans="1:50" ht="34" x14ac:dyDescent="0.2">
      <c r="A8" s="14" t="s">
        <v>1385</v>
      </c>
      <c r="B8" s="15" t="s">
        <v>37</v>
      </c>
      <c r="C8" s="16" t="s">
        <v>8</v>
      </c>
      <c r="D8" s="17" t="s">
        <v>8</v>
      </c>
      <c r="E8" s="14"/>
      <c r="F8" s="18"/>
      <c r="H8" s="1"/>
      <c r="I8" s="1"/>
      <c r="Q8" s="11">
        <f t="shared" si="1"/>
        <v>0</v>
      </c>
      <c r="R8" s="11" t="s">
        <v>38</v>
      </c>
      <c r="S8" s="11" t="s">
        <v>39</v>
      </c>
      <c r="T8" s="11" t="s">
        <v>1386</v>
      </c>
      <c r="U8" s="11" t="s">
        <v>1387</v>
      </c>
      <c r="V8" s="11" t="str">
        <f t="shared" si="2"/>
        <v>Yes</v>
      </c>
      <c r="W8" s="11" t="s">
        <v>37</v>
      </c>
      <c r="X8" s="11" t="s">
        <v>42</v>
      </c>
      <c r="Y8" s="11" t="s">
        <v>297</v>
      </c>
      <c r="AX8" s="11" t="s">
        <v>1388</v>
      </c>
    </row>
    <row r="9" spans="1:50" ht="51" x14ac:dyDescent="0.2">
      <c r="A9" s="14" t="s">
        <v>1389</v>
      </c>
      <c r="B9" s="15" t="s">
        <v>37</v>
      </c>
      <c r="C9" s="16" t="s">
        <v>8</v>
      </c>
      <c r="D9" s="17" t="s">
        <v>8</v>
      </c>
      <c r="E9" s="14"/>
      <c r="F9" s="18"/>
      <c r="H9" s="1"/>
      <c r="I9" s="1"/>
      <c r="Q9" s="11">
        <f t="shared" si="1"/>
        <v>0</v>
      </c>
      <c r="R9" s="11" t="s">
        <v>38</v>
      </c>
      <c r="S9" s="11" t="s">
        <v>39</v>
      </c>
      <c r="T9" s="11" t="s">
        <v>1390</v>
      </c>
      <c r="U9" s="11" t="s">
        <v>1391</v>
      </c>
      <c r="V9" s="11" t="str">
        <f t="shared" si="2"/>
        <v>Yes</v>
      </c>
      <c r="W9" s="11" t="s">
        <v>37</v>
      </c>
      <c r="X9" s="11" t="s">
        <v>42</v>
      </c>
      <c r="Y9" s="11" t="s">
        <v>297</v>
      </c>
      <c r="AX9" s="11" t="s">
        <v>1392</v>
      </c>
    </row>
    <row r="10" spans="1:50" ht="34" x14ac:dyDescent="0.2">
      <c r="A10" s="14" t="s">
        <v>1393</v>
      </c>
      <c r="B10" s="15" t="s">
        <v>37</v>
      </c>
      <c r="C10" s="16" t="s">
        <v>8</v>
      </c>
      <c r="D10" s="17" t="s">
        <v>8</v>
      </c>
      <c r="E10" s="14"/>
      <c r="F10" s="18"/>
      <c r="H10" s="1"/>
      <c r="I10" s="1"/>
      <c r="Q10" s="11">
        <f t="shared" si="1"/>
        <v>0</v>
      </c>
      <c r="R10" s="11" t="s">
        <v>38</v>
      </c>
      <c r="S10" s="11" t="s">
        <v>39</v>
      </c>
      <c r="T10" s="11" t="s">
        <v>1394</v>
      </c>
      <c r="U10" s="11" t="s">
        <v>1395</v>
      </c>
      <c r="V10" s="11" t="str">
        <f t="shared" si="2"/>
        <v>Yes</v>
      </c>
      <c r="W10" s="11" t="s">
        <v>37</v>
      </c>
      <c r="X10" s="11" t="s">
        <v>42</v>
      </c>
      <c r="Y10" s="11" t="s">
        <v>297</v>
      </c>
      <c r="AX10" s="11" t="s">
        <v>1396</v>
      </c>
    </row>
    <row r="11" spans="1:50" ht="34" x14ac:dyDescent="0.2">
      <c r="A11" s="14" t="s">
        <v>1397</v>
      </c>
      <c r="B11" s="15" t="s">
        <v>37</v>
      </c>
      <c r="C11" s="16" t="s">
        <v>8</v>
      </c>
      <c r="D11" s="17" t="s">
        <v>8</v>
      </c>
      <c r="E11" s="14"/>
      <c r="F11" s="18"/>
      <c r="H11" s="1"/>
      <c r="I11" s="1"/>
      <c r="Q11" s="11">
        <f t="shared" si="1"/>
        <v>0</v>
      </c>
      <c r="R11" s="11" t="s">
        <v>38</v>
      </c>
      <c r="S11" s="11" t="s">
        <v>39</v>
      </c>
      <c r="T11" s="11" t="s">
        <v>1398</v>
      </c>
      <c r="U11" s="11" t="s">
        <v>1399</v>
      </c>
      <c r="V11" s="11" t="str">
        <f t="shared" si="2"/>
        <v>Yes</v>
      </c>
      <c r="W11" s="11" t="s">
        <v>37</v>
      </c>
      <c r="X11" s="11" t="s">
        <v>42</v>
      </c>
      <c r="Y11" s="11" t="s">
        <v>297</v>
      </c>
      <c r="AX11" s="11" t="s">
        <v>1400</v>
      </c>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11" xr:uid="{00000000-0002-0000-1200-000000000000}">
      <formula1>W5:Y5</formula1>
    </dataValidation>
    <dataValidation type="custom" allowBlank="1" showInputMessage="1" showErrorMessage="1" prompt="Invalid entry - Item cannot be more than 4000 characters." sqref="C5:C11 F5:F11" xr:uid="{00000000-0002-0000-1200-000001000000}">
      <formula1>LTE(LEN(C5),(4000))</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1000"/>
  <sheetViews>
    <sheetView showGridLines="0"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27</v>
      </c>
      <c r="B1" s="30"/>
      <c r="C1" s="30"/>
      <c r="D1" s="30"/>
      <c r="E1" s="30"/>
      <c r="F1" s="31"/>
      <c r="H1" s="1"/>
      <c r="I1" s="1"/>
      <c r="Q1" s="11">
        <f>SUM(Q5:Q9)</f>
        <v>0</v>
      </c>
      <c r="U1" s="11">
        <f>COUNTA(U5:U9)</f>
        <v>5</v>
      </c>
      <c r="V1" s="11">
        <f>COUNTIF(V5:V9,"*?") + COUNT(V5:V9)</f>
        <v>5</v>
      </c>
      <c r="W1" s="11">
        <f t="shared" ref="W1:X1" si="0">COUNTA(E5:E9)</f>
        <v>0</v>
      </c>
      <c r="X1" s="11">
        <f t="shared" si="0"/>
        <v>0</v>
      </c>
    </row>
    <row r="2" spans="1:50" ht="16" x14ac:dyDescent="0.2">
      <c r="A2" s="32" t="s">
        <v>1401</v>
      </c>
      <c r="B2" s="33"/>
      <c r="C2" s="33"/>
      <c r="D2" s="33"/>
      <c r="E2" s="33"/>
      <c r="F2" s="33"/>
      <c r="H2" s="1"/>
      <c r="I2" s="1"/>
      <c r="P2" s="1" t="s">
        <v>1401</v>
      </c>
    </row>
    <row r="3" spans="1:50" x14ac:dyDescent="0.2">
      <c r="B3" s="11" t="str">
        <f>"Answered: "&amp;V1&amp;"/"&amp;U1</f>
        <v>Answered: 5/5</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17" x14ac:dyDescent="0.2">
      <c r="A5" s="14" t="s">
        <v>1402</v>
      </c>
      <c r="B5" s="15" t="s">
        <v>297</v>
      </c>
      <c r="C5" s="16" t="s">
        <v>1403</v>
      </c>
      <c r="D5" s="17" t="s">
        <v>8</v>
      </c>
      <c r="E5" s="14"/>
      <c r="F5" s="18"/>
      <c r="H5" s="1"/>
      <c r="I5" s="1"/>
      <c r="Q5" s="11">
        <f t="shared" ref="Q5:Q9" si="1">IF(OR(OR(AND(R5="True",B5=""),AND(S5="True",C5=""),AND(X5="True",D5="")),AND(E5&lt;&gt;"",F5="") ),1,0)</f>
        <v>0</v>
      </c>
      <c r="R5" s="11" t="s">
        <v>38</v>
      </c>
      <c r="S5" s="11" t="s">
        <v>39</v>
      </c>
      <c r="T5" s="11" t="s">
        <v>1404</v>
      </c>
      <c r="U5" s="11" t="s">
        <v>1405</v>
      </c>
      <c r="V5" s="11" t="str">
        <f t="shared" ref="V5:V9" si="2">IF(B5&lt;&gt;"",B5,"")</f>
        <v>N/A</v>
      </c>
      <c r="W5" s="11" t="s">
        <v>37</v>
      </c>
      <c r="X5" s="11" t="s">
        <v>42</v>
      </c>
      <c r="Y5" s="11" t="s">
        <v>297</v>
      </c>
      <c r="AX5" s="11" t="s">
        <v>1406</v>
      </c>
    </row>
    <row r="6" spans="1:50" ht="34" x14ac:dyDescent="0.2">
      <c r="A6" s="14" t="s">
        <v>1407</v>
      </c>
      <c r="B6" s="15" t="s">
        <v>37</v>
      </c>
      <c r="C6" s="16" t="s">
        <v>8</v>
      </c>
      <c r="D6" s="17" t="s">
        <v>8</v>
      </c>
      <c r="E6" s="14"/>
      <c r="F6" s="18"/>
      <c r="H6" s="1"/>
      <c r="I6" s="1"/>
      <c r="Q6" s="11">
        <f t="shared" si="1"/>
        <v>0</v>
      </c>
      <c r="R6" s="11" t="s">
        <v>38</v>
      </c>
      <c r="S6" s="11" t="s">
        <v>39</v>
      </c>
      <c r="T6" s="11" t="s">
        <v>1408</v>
      </c>
      <c r="U6" s="11" t="s">
        <v>1409</v>
      </c>
      <c r="V6" s="11" t="str">
        <f t="shared" si="2"/>
        <v>Yes</v>
      </c>
      <c r="W6" s="11" t="s">
        <v>37</v>
      </c>
      <c r="X6" s="11" t="s">
        <v>42</v>
      </c>
      <c r="Y6" s="11" t="s">
        <v>297</v>
      </c>
      <c r="AX6" s="11" t="s">
        <v>1410</v>
      </c>
    </row>
    <row r="7" spans="1:50" ht="34" x14ac:dyDescent="0.2">
      <c r="A7" s="14" t="s">
        <v>1411</v>
      </c>
      <c r="B7" s="15" t="s">
        <v>37</v>
      </c>
      <c r="C7" s="16" t="s">
        <v>8</v>
      </c>
      <c r="D7" s="17" t="s">
        <v>8</v>
      </c>
      <c r="E7" s="14"/>
      <c r="F7" s="18"/>
      <c r="H7" s="1"/>
      <c r="I7" s="1"/>
      <c r="Q7" s="11">
        <f t="shared" si="1"/>
        <v>0</v>
      </c>
      <c r="R7" s="11" t="s">
        <v>39</v>
      </c>
      <c r="S7" s="11" t="s">
        <v>39</v>
      </c>
      <c r="T7" s="11" t="s">
        <v>1412</v>
      </c>
      <c r="U7" s="11" t="s">
        <v>1413</v>
      </c>
      <c r="V7" s="11" t="str">
        <f t="shared" si="2"/>
        <v>Yes</v>
      </c>
      <c r="W7" s="11" t="s">
        <v>37</v>
      </c>
      <c r="X7" s="11" t="s">
        <v>42</v>
      </c>
      <c r="Y7" s="11" t="s">
        <v>297</v>
      </c>
      <c r="AX7" s="11" t="s">
        <v>1414</v>
      </c>
    </row>
    <row r="8" spans="1:50" ht="34" x14ac:dyDescent="0.2">
      <c r="A8" s="14" t="s">
        <v>1415</v>
      </c>
      <c r="B8" s="15" t="s">
        <v>37</v>
      </c>
      <c r="C8" s="16" t="s">
        <v>8</v>
      </c>
      <c r="D8" s="17" t="s">
        <v>8</v>
      </c>
      <c r="E8" s="14"/>
      <c r="F8" s="18"/>
      <c r="H8" s="1"/>
      <c r="I8" s="1"/>
      <c r="Q8" s="11">
        <f t="shared" si="1"/>
        <v>0</v>
      </c>
      <c r="R8" s="11" t="s">
        <v>39</v>
      </c>
      <c r="S8" s="11" t="s">
        <v>39</v>
      </c>
      <c r="T8" s="11" t="s">
        <v>1416</v>
      </c>
      <c r="U8" s="11" t="s">
        <v>1417</v>
      </c>
      <c r="V8" s="11" t="str">
        <f t="shared" si="2"/>
        <v>Yes</v>
      </c>
      <c r="W8" s="11" t="s">
        <v>37</v>
      </c>
      <c r="X8" s="11" t="s">
        <v>42</v>
      </c>
      <c r="Y8" s="11" t="s">
        <v>297</v>
      </c>
      <c r="AX8" s="11" t="s">
        <v>1418</v>
      </c>
    </row>
    <row r="9" spans="1:50" ht="34" x14ac:dyDescent="0.2">
      <c r="A9" s="14" t="s">
        <v>1419</v>
      </c>
      <c r="B9" s="15" t="s">
        <v>42</v>
      </c>
      <c r="C9" s="16" t="s">
        <v>1420</v>
      </c>
      <c r="D9" s="17" t="s">
        <v>8</v>
      </c>
      <c r="E9" s="14"/>
      <c r="F9" s="18"/>
      <c r="H9" s="1"/>
      <c r="I9" s="1"/>
      <c r="Q9" s="11">
        <f t="shared" si="1"/>
        <v>0</v>
      </c>
      <c r="R9" s="11" t="s">
        <v>38</v>
      </c>
      <c r="S9" s="11" t="s">
        <v>39</v>
      </c>
      <c r="T9" s="11" t="s">
        <v>1421</v>
      </c>
      <c r="U9" s="11" t="s">
        <v>1422</v>
      </c>
      <c r="V9" s="11" t="str">
        <f t="shared" si="2"/>
        <v>No</v>
      </c>
      <c r="W9" s="11" t="s">
        <v>37</v>
      </c>
      <c r="X9" s="11" t="s">
        <v>42</v>
      </c>
      <c r="Y9" s="11" t="s">
        <v>297</v>
      </c>
      <c r="AX9" s="11" t="s">
        <v>1423</v>
      </c>
    </row>
    <row r="10" spans="1:50" x14ac:dyDescent="0.2">
      <c r="D10" s="12"/>
      <c r="H10" s="1"/>
      <c r="I10" s="1"/>
    </row>
    <row r="11" spans="1:50" x14ac:dyDescent="0.2">
      <c r="D11" s="12"/>
      <c r="H11" s="1"/>
      <c r="I11" s="1"/>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9" xr:uid="{00000000-0002-0000-1300-000000000000}">
      <formula1>W5:Y5</formula1>
    </dataValidation>
    <dataValidation type="custom" allowBlank="1" showInputMessage="1" showErrorMessage="1" prompt="Invalid entry - Item cannot be more than 4000 characters." sqref="C5:C9 F5:F9" xr:uid="{00000000-0002-0000-1300-000001000000}">
      <formula1>LTE(LEN(C5),(4000))</formula1>
    </dataValidation>
  </dataValidation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1000"/>
  <sheetViews>
    <sheetView showGridLines="0" workbookViewId="0">
      <pane ySplit="4" topLeftCell="A11" activePane="bottomLeft" state="frozen"/>
      <selection pane="bottomLeft" activeCell="B25" sqref="B25"/>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5" width="9.1640625" hidden="1" customWidth="1"/>
    <col min="26" max="50" width="8.6640625" customWidth="1"/>
  </cols>
  <sheetData>
    <row r="1" spans="1:50" ht="24" customHeight="1" x14ac:dyDescent="0.3">
      <c r="A1" s="29" t="s">
        <v>28</v>
      </c>
      <c r="B1" s="30"/>
      <c r="C1" s="30"/>
      <c r="D1" s="30"/>
      <c r="E1" s="30"/>
      <c r="F1" s="31"/>
      <c r="H1" s="1"/>
      <c r="I1" s="1"/>
      <c r="Q1" s="11">
        <f>SUM(Q5:Q25)</f>
        <v>0</v>
      </c>
      <c r="U1" s="11">
        <f>COUNTA(U5:U25)</f>
        <v>21</v>
      </c>
      <c r="V1" s="11">
        <f>COUNTIF(V5:V25,"*?") + COUNT(V5:V25)</f>
        <v>21</v>
      </c>
      <c r="W1" s="11">
        <f t="shared" ref="W1:X1" si="0">COUNTA(E5:E25)</f>
        <v>0</v>
      </c>
      <c r="X1" s="11">
        <f t="shared" si="0"/>
        <v>0</v>
      </c>
    </row>
    <row r="2" spans="1:50" ht="16" x14ac:dyDescent="0.2">
      <c r="A2" s="32" t="s">
        <v>1401</v>
      </c>
      <c r="B2" s="33"/>
      <c r="C2" s="33"/>
      <c r="D2" s="33"/>
      <c r="E2" s="33"/>
      <c r="F2" s="33"/>
      <c r="H2" s="1"/>
      <c r="I2" s="1"/>
      <c r="P2" s="1" t="s">
        <v>1401</v>
      </c>
    </row>
    <row r="3" spans="1:50" x14ac:dyDescent="0.2">
      <c r="B3" s="11" t="str">
        <f>"Answered: "&amp;V1&amp;"/"&amp;U1</f>
        <v>Answered: 21/21</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51" x14ac:dyDescent="0.2">
      <c r="A5" s="14" t="s">
        <v>1424</v>
      </c>
      <c r="B5" s="15" t="s">
        <v>37</v>
      </c>
      <c r="C5" s="16" t="s">
        <v>8</v>
      </c>
      <c r="D5" s="17" t="s">
        <v>8</v>
      </c>
      <c r="E5" s="14"/>
      <c r="F5" s="18"/>
      <c r="H5" s="1"/>
      <c r="I5" s="1"/>
      <c r="Q5" s="11">
        <f t="shared" ref="Q5:Q25" si="1">IF(OR(OR(AND(R5="True",B5=""),AND(S5="True",C5=""),AND(X5="True",D5="")),AND(E5&lt;&gt;"",F5="") ),1,0)</f>
        <v>0</v>
      </c>
      <c r="R5" s="11" t="s">
        <v>38</v>
      </c>
      <c r="S5" s="11" t="s">
        <v>39</v>
      </c>
      <c r="T5" s="11" t="s">
        <v>1425</v>
      </c>
      <c r="U5" s="11" t="s">
        <v>1426</v>
      </c>
      <c r="V5" s="11" t="str">
        <f t="shared" ref="V5:V25" si="2">IF(B5&lt;&gt;"",B5,"")</f>
        <v>Yes</v>
      </c>
      <c r="W5" s="11" t="s">
        <v>37</v>
      </c>
      <c r="X5" s="11" t="s">
        <v>42</v>
      </c>
      <c r="Y5" s="11" t="s">
        <v>297</v>
      </c>
      <c r="AX5" s="11" t="s">
        <v>1427</v>
      </c>
    </row>
    <row r="6" spans="1:50" ht="51" x14ac:dyDescent="0.2">
      <c r="A6" s="14" t="s">
        <v>1428</v>
      </c>
      <c r="B6" s="15" t="s">
        <v>37</v>
      </c>
      <c r="C6" s="16" t="s">
        <v>8</v>
      </c>
      <c r="D6" s="17" t="s">
        <v>8</v>
      </c>
      <c r="E6" s="14"/>
      <c r="F6" s="18"/>
      <c r="H6" s="1"/>
      <c r="I6" s="1"/>
      <c r="Q6" s="11">
        <f t="shared" si="1"/>
        <v>0</v>
      </c>
      <c r="R6" s="11" t="s">
        <v>38</v>
      </c>
      <c r="S6" s="11" t="s">
        <v>39</v>
      </c>
      <c r="T6" s="11" t="s">
        <v>1429</v>
      </c>
      <c r="U6" s="11" t="s">
        <v>1430</v>
      </c>
      <c r="V6" s="11" t="str">
        <f t="shared" si="2"/>
        <v>Yes</v>
      </c>
      <c r="W6" s="11" t="s">
        <v>37</v>
      </c>
      <c r="X6" s="11" t="s">
        <v>42</v>
      </c>
      <c r="Y6" s="11" t="s">
        <v>297</v>
      </c>
      <c r="AX6" s="11" t="s">
        <v>1431</v>
      </c>
    </row>
    <row r="7" spans="1:50" ht="17" x14ac:dyDescent="0.2">
      <c r="A7" s="14" t="s">
        <v>1432</v>
      </c>
      <c r="B7" s="15" t="s">
        <v>37</v>
      </c>
      <c r="C7" s="16" t="s">
        <v>8</v>
      </c>
      <c r="D7" s="17" t="s">
        <v>8</v>
      </c>
      <c r="E7" s="14"/>
      <c r="F7" s="18"/>
      <c r="H7" s="1"/>
      <c r="I7" s="1"/>
      <c r="Q7" s="11">
        <f t="shared" si="1"/>
        <v>0</v>
      </c>
      <c r="R7" s="11" t="s">
        <v>38</v>
      </c>
      <c r="S7" s="11" t="s">
        <v>39</v>
      </c>
      <c r="T7" s="11" t="s">
        <v>1433</v>
      </c>
      <c r="U7" s="11" t="s">
        <v>1434</v>
      </c>
      <c r="V7" s="11" t="str">
        <f t="shared" si="2"/>
        <v>Yes</v>
      </c>
      <c r="W7" s="11" t="s">
        <v>37</v>
      </c>
      <c r="X7" s="11" t="s">
        <v>42</v>
      </c>
      <c r="Y7" s="11" t="s">
        <v>297</v>
      </c>
      <c r="AX7" s="11" t="s">
        <v>1435</v>
      </c>
    </row>
    <row r="8" spans="1:50" ht="34" x14ac:dyDescent="0.2">
      <c r="A8" s="14" t="s">
        <v>1436</v>
      </c>
      <c r="B8" s="15" t="s">
        <v>37</v>
      </c>
      <c r="C8" s="16" t="s">
        <v>8</v>
      </c>
      <c r="D8" s="17" t="s">
        <v>8</v>
      </c>
      <c r="E8" s="14"/>
      <c r="F8" s="18"/>
      <c r="H8" s="1"/>
      <c r="I8" s="1"/>
      <c r="Q8" s="11">
        <f t="shared" si="1"/>
        <v>0</v>
      </c>
      <c r="R8" s="11" t="s">
        <v>38</v>
      </c>
      <c r="S8" s="11" t="s">
        <v>39</v>
      </c>
      <c r="T8" s="11" t="s">
        <v>1437</v>
      </c>
      <c r="U8" s="11" t="s">
        <v>1438</v>
      </c>
      <c r="V8" s="11" t="str">
        <f t="shared" si="2"/>
        <v>Yes</v>
      </c>
      <c r="W8" s="11" t="s">
        <v>37</v>
      </c>
      <c r="X8" s="11" t="s">
        <v>42</v>
      </c>
      <c r="Y8" s="11" t="s">
        <v>297</v>
      </c>
      <c r="AX8" s="11" t="s">
        <v>1439</v>
      </c>
    </row>
    <row r="9" spans="1:50" ht="34" x14ac:dyDescent="0.2">
      <c r="A9" s="14" t="s">
        <v>1440</v>
      </c>
      <c r="B9" s="15" t="s">
        <v>37</v>
      </c>
      <c r="C9" s="16" t="s">
        <v>8</v>
      </c>
      <c r="D9" s="17" t="s">
        <v>8</v>
      </c>
      <c r="E9" s="14"/>
      <c r="F9" s="18"/>
      <c r="H9" s="1"/>
      <c r="I9" s="1"/>
      <c r="Q9" s="11">
        <f t="shared" si="1"/>
        <v>0</v>
      </c>
      <c r="R9" s="11" t="s">
        <v>38</v>
      </c>
      <c r="S9" s="11" t="s">
        <v>39</v>
      </c>
      <c r="T9" s="11" t="s">
        <v>1441</v>
      </c>
      <c r="U9" s="11" t="s">
        <v>1442</v>
      </c>
      <c r="V9" s="11" t="str">
        <f t="shared" si="2"/>
        <v>Yes</v>
      </c>
      <c r="W9" s="11" t="s">
        <v>37</v>
      </c>
      <c r="X9" s="11" t="s">
        <v>42</v>
      </c>
      <c r="Y9" s="11" t="s">
        <v>297</v>
      </c>
      <c r="AX9" s="11" t="s">
        <v>1443</v>
      </c>
    </row>
    <row r="10" spans="1:50" ht="34" x14ac:dyDescent="0.2">
      <c r="A10" s="14" t="s">
        <v>1444</v>
      </c>
      <c r="B10" s="15" t="s">
        <v>37</v>
      </c>
      <c r="C10" s="16" t="s">
        <v>8</v>
      </c>
      <c r="D10" s="17" t="s">
        <v>8</v>
      </c>
      <c r="E10" s="14"/>
      <c r="F10" s="18"/>
      <c r="H10" s="1"/>
      <c r="I10" s="1"/>
      <c r="Q10" s="11">
        <f t="shared" si="1"/>
        <v>0</v>
      </c>
      <c r="R10" s="11" t="s">
        <v>38</v>
      </c>
      <c r="S10" s="11" t="s">
        <v>39</v>
      </c>
      <c r="T10" s="11" t="s">
        <v>1445</v>
      </c>
      <c r="U10" s="11" t="s">
        <v>1446</v>
      </c>
      <c r="V10" s="11" t="str">
        <f t="shared" si="2"/>
        <v>Yes</v>
      </c>
      <c r="W10" s="11" t="s">
        <v>37</v>
      </c>
      <c r="X10" s="11" t="s">
        <v>42</v>
      </c>
      <c r="Y10" s="11" t="s">
        <v>297</v>
      </c>
      <c r="AX10" s="11" t="s">
        <v>1447</v>
      </c>
    </row>
    <row r="11" spans="1:50" ht="51" x14ac:dyDescent="0.2">
      <c r="A11" s="14" t="s">
        <v>1448</v>
      </c>
      <c r="B11" s="15" t="s">
        <v>42</v>
      </c>
      <c r="C11" s="16" t="s">
        <v>1529</v>
      </c>
      <c r="D11" s="17" t="s">
        <v>8</v>
      </c>
      <c r="E11" s="14"/>
      <c r="F11" s="18"/>
      <c r="H11" s="1"/>
      <c r="I11" s="1"/>
      <c r="Q11" s="11">
        <f t="shared" si="1"/>
        <v>0</v>
      </c>
      <c r="R11" s="11" t="s">
        <v>38</v>
      </c>
      <c r="S11" s="11" t="s">
        <v>39</v>
      </c>
      <c r="T11" s="11" t="s">
        <v>1449</v>
      </c>
      <c r="U11" s="11" t="s">
        <v>1450</v>
      </c>
      <c r="V11" s="11" t="str">
        <f t="shared" si="2"/>
        <v>No</v>
      </c>
      <c r="W11" s="11" t="s">
        <v>37</v>
      </c>
      <c r="X11" s="11" t="s">
        <v>42</v>
      </c>
      <c r="Y11" s="11" t="s">
        <v>297</v>
      </c>
      <c r="AX11" s="11" t="s">
        <v>1451</v>
      </c>
    </row>
    <row r="12" spans="1:50" ht="34" x14ac:dyDescent="0.2">
      <c r="A12" s="14" t="s">
        <v>1452</v>
      </c>
      <c r="B12" s="15" t="s">
        <v>42</v>
      </c>
      <c r="C12" s="16" t="s">
        <v>8</v>
      </c>
      <c r="D12" s="17" t="s">
        <v>8</v>
      </c>
      <c r="E12" s="14"/>
      <c r="F12" s="18"/>
      <c r="H12" s="1"/>
      <c r="I12" s="1"/>
      <c r="Q12" s="11">
        <f t="shared" si="1"/>
        <v>0</v>
      </c>
      <c r="R12" s="11" t="s">
        <v>38</v>
      </c>
      <c r="S12" s="11" t="s">
        <v>39</v>
      </c>
      <c r="T12" s="11" t="s">
        <v>1453</v>
      </c>
      <c r="U12" s="11" t="s">
        <v>1454</v>
      </c>
      <c r="V12" s="11" t="str">
        <f t="shared" si="2"/>
        <v>No</v>
      </c>
      <c r="W12" s="11" t="s">
        <v>37</v>
      </c>
      <c r="X12" s="11" t="s">
        <v>42</v>
      </c>
      <c r="Y12" s="11" t="s">
        <v>297</v>
      </c>
      <c r="AX12" s="11" t="s">
        <v>1455</v>
      </c>
    </row>
    <row r="13" spans="1:50" ht="17" x14ac:dyDescent="0.2">
      <c r="A13" s="14" t="s">
        <v>1456</v>
      </c>
      <c r="B13" s="15" t="s">
        <v>37</v>
      </c>
      <c r="C13" s="16" t="s">
        <v>8</v>
      </c>
      <c r="D13" s="17" t="s">
        <v>8</v>
      </c>
      <c r="E13" s="14"/>
      <c r="F13" s="18"/>
      <c r="H13" s="1"/>
      <c r="I13" s="1"/>
      <c r="Q13" s="11">
        <f t="shared" si="1"/>
        <v>0</v>
      </c>
      <c r="R13" s="11" t="s">
        <v>38</v>
      </c>
      <c r="S13" s="11" t="s">
        <v>39</v>
      </c>
      <c r="T13" s="11" t="s">
        <v>1457</v>
      </c>
      <c r="U13" s="11" t="s">
        <v>1458</v>
      </c>
      <c r="V13" s="11" t="str">
        <f t="shared" si="2"/>
        <v>Yes</v>
      </c>
      <c r="W13" s="11" t="s">
        <v>37</v>
      </c>
      <c r="X13" s="11" t="s">
        <v>42</v>
      </c>
      <c r="Y13" s="11" t="s">
        <v>297</v>
      </c>
      <c r="AX13" s="11" t="s">
        <v>1459</v>
      </c>
    </row>
    <row r="14" spans="1:50" ht="34" x14ac:dyDescent="0.2">
      <c r="A14" s="14" t="s">
        <v>1460</v>
      </c>
      <c r="B14" s="15" t="s">
        <v>37</v>
      </c>
      <c r="C14" s="16" t="s">
        <v>8</v>
      </c>
      <c r="D14" s="17" t="s">
        <v>8</v>
      </c>
      <c r="E14" s="14"/>
      <c r="F14" s="18"/>
      <c r="H14" s="1"/>
      <c r="I14" s="1"/>
      <c r="Q14" s="11">
        <f t="shared" si="1"/>
        <v>0</v>
      </c>
      <c r="R14" s="11" t="s">
        <v>38</v>
      </c>
      <c r="S14" s="11" t="s">
        <v>39</v>
      </c>
      <c r="T14" s="11" t="s">
        <v>1461</v>
      </c>
      <c r="U14" s="11" t="s">
        <v>1462</v>
      </c>
      <c r="V14" s="11" t="str">
        <f t="shared" si="2"/>
        <v>Yes</v>
      </c>
      <c r="W14" s="11" t="s">
        <v>37</v>
      </c>
      <c r="X14" s="11" t="s">
        <v>42</v>
      </c>
      <c r="Y14" s="11" t="s">
        <v>297</v>
      </c>
      <c r="AX14" s="11" t="s">
        <v>1463</v>
      </c>
    </row>
    <row r="15" spans="1:50" ht="34" x14ac:dyDescent="0.2">
      <c r="A15" s="14" t="s">
        <v>1464</v>
      </c>
      <c r="B15" s="15" t="s">
        <v>37</v>
      </c>
      <c r="C15" s="16" t="s">
        <v>8</v>
      </c>
      <c r="D15" s="17" t="s">
        <v>8</v>
      </c>
      <c r="E15" s="14"/>
      <c r="F15" s="18"/>
      <c r="H15" s="1"/>
      <c r="I15" s="1"/>
      <c r="Q15" s="11">
        <f t="shared" si="1"/>
        <v>0</v>
      </c>
      <c r="R15" s="11" t="s">
        <v>38</v>
      </c>
      <c r="S15" s="11" t="s">
        <v>39</v>
      </c>
      <c r="T15" s="11" t="s">
        <v>1465</v>
      </c>
      <c r="U15" s="11" t="s">
        <v>1466</v>
      </c>
      <c r="V15" s="11" t="str">
        <f t="shared" si="2"/>
        <v>Yes</v>
      </c>
      <c r="W15" s="11" t="s">
        <v>37</v>
      </c>
      <c r="X15" s="11" t="s">
        <v>42</v>
      </c>
      <c r="Y15" s="11" t="s">
        <v>297</v>
      </c>
      <c r="AX15" s="11" t="s">
        <v>1467</v>
      </c>
    </row>
    <row r="16" spans="1:50" ht="34" x14ac:dyDescent="0.2">
      <c r="A16" s="14" t="s">
        <v>1468</v>
      </c>
      <c r="B16" s="15" t="s">
        <v>37</v>
      </c>
      <c r="C16" s="16" t="s">
        <v>8</v>
      </c>
      <c r="D16" s="17" t="s">
        <v>8</v>
      </c>
      <c r="E16" s="14"/>
      <c r="F16" s="18"/>
      <c r="H16" s="1"/>
      <c r="I16" s="1"/>
      <c r="Q16" s="11">
        <f t="shared" si="1"/>
        <v>0</v>
      </c>
      <c r="R16" s="11" t="s">
        <v>38</v>
      </c>
      <c r="S16" s="11" t="s">
        <v>39</v>
      </c>
      <c r="T16" s="11" t="s">
        <v>1469</v>
      </c>
      <c r="U16" s="11" t="s">
        <v>1470</v>
      </c>
      <c r="V16" s="11" t="str">
        <f t="shared" si="2"/>
        <v>Yes</v>
      </c>
      <c r="W16" s="11" t="s">
        <v>37</v>
      </c>
      <c r="X16" s="11" t="s">
        <v>42</v>
      </c>
      <c r="Y16" s="11" t="s">
        <v>297</v>
      </c>
      <c r="AX16" s="11" t="s">
        <v>1471</v>
      </c>
    </row>
    <row r="17" spans="1:50" ht="34" x14ac:dyDescent="0.2">
      <c r="A17" s="14" t="s">
        <v>1472</v>
      </c>
      <c r="B17" s="15" t="s">
        <v>37</v>
      </c>
      <c r="C17" s="16" t="s">
        <v>1530</v>
      </c>
      <c r="D17" s="17" t="s">
        <v>8</v>
      </c>
      <c r="E17" s="14"/>
      <c r="F17" s="18"/>
      <c r="H17" s="1"/>
      <c r="I17" s="1"/>
      <c r="Q17" s="11">
        <f t="shared" si="1"/>
        <v>0</v>
      </c>
      <c r="R17" s="11" t="s">
        <v>38</v>
      </c>
      <c r="S17" s="11" t="s">
        <v>39</v>
      </c>
      <c r="T17" s="11" t="s">
        <v>1473</v>
      </c>
      <c r="U17" s="11" t="s">
        <v>1474</v>
      </c>
      <c r="V17" s="11" t="str">
        <f t="shared" si="2"/>
        <v>Yes</v>
      </c>
      <c r="W17" s="11" t="s">
        <v>37</v>
      </c>
      <c r="X17" s="11" t="s">
        <v>42</v>
      </c>
      <c r="Y17" s="11" t="s">
        <v>297</v>
      </c>
      <c r="AX17" s="11" t="s">
        <v>1475</v>
      </c>
    </row>
    <row r="18" spans="1:50" ht="51" x14ac:dyDescent="0.2">
      <c r="A18" s="14" t="s">
        <v>1476</v>
      </c>
      <c r="B18" s="15" t="s">
        <v>37</v>
      </c>
      <c r="C18" s="16" t="s">
        <v>1530</v>
      </c>
      <c r="D18" s="17" t="s">
        <v>8</v>
      </c>
      <c r="E18" s="14"/>
      <c r="F18" s="18"/>
      <c r="H18" s="1"/>
      <c r="I18" s="1"/>
      <c r="Q18" s="11">
        <f t="shared" si="1"/>
        <v>0</v>
      </c>
      <c r="R18" s="11" t="s">
        <v>38</v>
      </c>
      <c r="S18" s="11" t="s">
        <v>39</v>
      </c>
      <c r="T18" s="11" t="s">
        <v>1477</v>
      </c>
      <c r="U18" s="11" t="s">
        <v>1478</v>
      </c>
      <c r="V18" s="11" t="str">
        <f t="shared" si="2"/>
        <v>Yes</v>
      </c>
      <c r="W18" s="11" t="s">
        <v>37</v>
      </c>
      <c r="X18" s="11" t="s">
        <v>42</v>
      </c>
      <c r="Y18" s="11" t="s">
        <v>297</v>
      </c>
      <c r="AX18" s="11" t="s">
        <v>1479</v>
      </c>
    </row>
    <row r="19" spans="1:50" ht="34" x14ac:dyDescent="0.2">
      <c r="A19" s="14" t="s">
        <v>1480</v>
      </c>
      <c r="B19" s="15" t="s">
        <v>37</v>
      </c>
      <c r="C19" s="16" t="s">
        <v>8</v>
      </c>
      <c r="D19" s="17" t="s">
        <v>8</v>
      </c>
      <c r="E19" s="14"/>
      <c r="F19" s="18"/>
      <c r="H19" s="1"/>
      <c r="I19" s="1"/>
      <c r="Q19" s="11">
        <f t="shared" si="1"/>
        <v>0</v>
      </c>
      <c r="R19" s="11" t="s">
        <v>38</v>
      </c>
      <c r="S19" s="11" t="s">
        <v>39</v>
      </c>
      <c r="T19" s="11" t="s">
        <v>1481</v>
      </c>
      <c r="U19" s="11" t="s">
        <v>1482</v>
      </c>
      <c r="V19" s="11" t="str">
        <f t="shared" si="2"/>
        <v>Yes</v>
      </c>
      <c r="W19" s="11" t="s">
        <v>37</v>
      </c>
      <c r="X19" s="11" t="s">
        <v>42</v>
      </c>
      <c r="Y19" s="11" t="s">
        <v>297</v>
      </c>
      <c r="AX19" s="11" t="s">
        <v>1483</v>
      </c>
    </row>
    <row r="20" spans="1:50" ht="34" x14ac:dyDescent="0.2">
      <c r="A20" s="14" t="s">
        <v>1484</v>
      </c>
      <c r="B20" s="15" t="s">
        <v>37</v>
      </c>
      <c r="C20" s="16" t="s">
        <v>8</v>
      </c>
      <c r="D20" s="17" t="s">
        <v>8</v>
      </c>
      <c r="E20" s="14"/>
      <c r="F20" s="18"/>
      <c r="H20" s="1"/>
      <c r="I20" s="1"/>
      <c r="Q20" s="11">
        <f t="shared" si="1"/>
        <v>0</v>
      </c>
      <c r="R20" s="11" t="s">
        <v>38</v>
      </c>
      <c r="S20" s="11" t="s">
        <v>39</v>
      </c>
      <c r="T20" s="11" t="s">
        <v>1485</v>
      </c>
      <c r="U20" s="11" t="s">
        <v>1486</v>
      </c>
      <c r="V20" s="11" t="str">
        <f t="shared" si="2"/>
        <v>Yes</v>
      </c>
      <c r="W20" s="11" t="s">
        <v>37</v>
      </c>
      <c r="X20" s="11" t="s">
        <v>42</v>
      </c>
      <c r="Y20" s="11" t="s">
        <v>297</v>
      </c>
      <c r="AX20" s="11" t="s">
        <v>1487</v>
      </c>
    </row>
    <row r="21" spans="1:50" ht="15.75" customHeight="1" x14ac:dyDescent="0.2">
      <c r="A21" s="14" t="s">
        <v>1488</v>
      </c>
      <c r="B21" s="15" t="s">
        <v>37</v>
      </c>
      <c r="C21" s="16" t="s">
        <v>8</v>
      </c>
      <c r="D21" s="17" t="s">
        <v>8</v>
      </c>
      <c r="E21" s="14"/>
      <c r="F21" s="18"/>
      <c r="H21" s="1"/>
      <c r="I21" s="1"/>
      <c r="Q21" s="11">
        <f t="shared" si="1"/>
        <v>0</v>
      </c>
      <c r="R21" s="11" t="s">
        <v>38</v>
      </c>
      <c r="S21" s="11" t="s">
        <v>39</v>
      </c>
      <c r="T21" s="11" t="s">
        <v>1489</v>
      </c>
      <c r="U21" s="11" t="s">
        <v>1490</v>
      </c>
      <c r="V21" s="11" t="str">
        <f t="shared" si="2"/>
        <v>Yes</v>
      </c>
      <c r="W21" s="11" t="s">
        <v>37</v>
      </c>
      <c r="X21" s="11" t="s">
        <v>42</v>
      </c>
      <c r="Y21" s="11" t="s">
        <v>297</v>
      </c>
      <c r="AX21" s="11" t="s">
        <v>1491</v>
      </c>
    </row>
    <row r="22" spans="1:50" ht="15.75" customHeight="1" x14ac:dyDescent="0.2">
      <c r="A22" s="14" t="s">
        <v>1492</v>
      </c>
      <c r="B22" s="15" t="s">
        <v>37</v>
      </c>
      <c r="C22" s="16" t="s">
        <v>8</v>
      </c>
      <c r="D22" s="17" t="s">
        <v>8</v>
      </c>
      <c r="E22" s="14"/>
      <c r="F22" s="18"/>
      <c r="H22" s="1"/>
      <c r="I22" s="1"/>
      <c r="Q22" s="11">
        <f t="shared" si="1"/>
        <v>0</v>
      </c>
      <c r="R22" s="11" t="s">
        <v>38</v>
      </c>
      <c r="S22" s="11" t="s">
        <v>39</v>
      </c>
      <c r="T22" s="11" t="s">
        <v>1493</v>
      </c>
      <c r="U22" s="11" t="s">
        <v>1494</v>
      </c>
      <c r="V22" s="11" t="str">
        <f t="shared" si="2"/>
        <v>Yes</v>
      </c>
      <c r="W22" s="11" t="s">
        <v>37</v>
      </c>
      <c r="X22" s="11" t="s">
        <v>42</v>
      </c>
      <c r="Y22" s="11" t="s">
        <v>297</v>
      </c>
      <c r="AX22" s="11" t="s">
        <v>1495</v>
      </c>
    </row>
    <row r="23" spans="1:50" ht="15.75" customHeight="1" x14ac:dyDescent="0.2">
      <c r="A23" s="14" t="s">
        <v>1496</v>
      </c>
      <c r="B23" s="15" t="s">
        <v>37</v>
      </c>
      <c r="C23" s="16" t="s">
        <v>8</v>
      </c>
      <c r="D23" s="17" t="s">
        <v>8</v>
      </c>
      <c r="E23" s="14"/>
      <c r="F23" s="18"/>
      <c r="H23" s="1"/>
      <c r="I23" s="1"/>
      <c r="Q23" s="11">
        <f t="shared" si="1"/>
        <v>0</v>
      </c>
      <c r="R23" s="11" t="s">
        <v>38</v>
      </c>
      <c r="S23" s="11" t="s">
        <v>39</v>
      </c>
      <c r="T23" s="11" t="s">
        <v>1497</v>
      </c>
      <c r="U23" s="11" t="s">
        <v>1498</v>
      </c>
      <c r="V23" s="11" t="str">
        <f t="shared" si="2"/>
        <v>Yes</v>
      </c>
      <c r="W23" s="11" t="s">
        <v>37</v>
      </c>
      <c r="X23" s="11" t="s">
        <v>42</v>
      </c>
      <c r="Y23" s="11" t="s">
        <v>297</v>
      </c>
      <c r="AX23" s="11" t="s">
        <v>1499</v>
      </c>
    </row>
    <row r="24" spans="1:50" ht="15.75" customHeight="1" x14ac:dyDescent="0.2">
      <c r="A24" s="14" t="s">
        <v>1500</v>
      </c>
      <c r="B24" s="15" t="s">
        <v>37</v>
      </c>
      <c r="C24" s="16" t="s">
        <v>8</v>
      </c>
      <c r="D24" s="17" t="s">
        <v>8</v>
      </c>
      <c r="E24" s="14"/>
      <c r="F24" s="18"/>
      <c r="H24" s="1"/>
      <c r="I24" s="1"/>
      <c r="Q24" s="11">
        <f t="shared" si="1"/>
        <v>0</v>
      </c>
      <c r="R24" s="11" t="s">
        <v>38</v>
      </c>
      <c r="S24" s="11" t="s">
        <v>39</v>
      </c>
      <c r="T24" s="11" t="s">
        <v>1501</v>
      </c>
      <c r="U24" s="11" t="s">
        <v>1502</v>
      </c>
      <c r="V24" s="11" t="str">
        <f t="shared" si="2"/>
        <v>Yes</v>
      </c>
      <c r="W24" s="11" t="s">
        <v>37</v>
      </c>
      <c r="X24" s="11" t="s">
        <v>42</v>
      </c>
      <c r="Y24" s="11" t="s">
        <v>297</v>
      </c>
      <c r="AX24" s="11" t="s">
        <v>1503</v>
      </c>
    </row>
    <row r="25" spans="1:50" ht="15.75" customHeight="1" x14ac:dyDescent="0.2">
      <c r="A25" s="14" t="s">
        <v>1504</v>
      </c>
      <c r="B25" s="15" t="s">
        <v>37</v>
      </c>
      <c r="C25" s="16" t="s">
        <v>8</v>
      </c>
      <c r="D25" s="17" t="s">
        <v>8</v>
      </c>
      <c r="E25" s="14"/>
      <c r="F25" s="18"/>
      <c r="H25" s="1"/>
      <c r="I25" s="1"/>
      <c r="Q25" s="11">
        <f t="shared" si="1"/>
        <v>0</v>
      </c>
      <c r="R25" s="11" t="s">
        <v>38</v>
      </c>
      <c r="S25" s="11" t="s">
        <v>39</v>
      </c>
      <c r="T25" s="11" t="s">
        <v>1505</v>
      </c>
      <c r="U25" s="11" t="s">
        <v>1506</v>
      </c>
      <c r="V25" s="11" t="str">
        <f t="shared" si="2"/>
        <v>Yes</v>
      </c>
      <c r="W25" s="11" t="s">
        <v>37</v>
      </c>
      <c r="X25" s="11" t="s">
        <v>42</v>
      </c>
      <c r="Y25" s="11" t="s">
        <v>297</v>
      </c>
      <c r="AX25" s="11" t="s">
        <v>1507</v>
      </c>
    </row>
    <row r="26" spans="1:50" ht="15.75" customHeight="1" x14ac:dyDescent="0.2">
      <c r="D26" s="12"/>
      <c r="H26" s="1"/>
      <c r="I26" s="1"/>
    </row>
    <row r="27" spans="1:50" ht="15.75" customHeight="1" x14ac:dyDescent="0.2">
      <c r="D27" s="12"/>
      <c r="H27" s="1"/>
      <c r="I27" s="1"/>
    </row>
    <row r="28" spans="1:50" ht="15.75" customHeight="1" x14ac:dyDescent="0.2">
      <c r="D28" s="12"/>
      <c r="H28" s="1"/>
      <c r="I28" s="1"/>
    </row>
    <row r="29" spans="1:50" ht="15.75" customHeight="1" x14ac:dyDescent="0.2">
      <c r="D29" s="12"/>
      <c r="H29" s="1"/>
      <c r="I29" s="1"/>
    </row>
    <row r="30" spans="1:50" ht="15.75" customHeight="1" x14ac:dyDescent="0.2">
      <c r="D30" s="12"/>
      <c r="H30" s="1"/>
      <c r="I30" s="1"/>
    </row>
    <row r="31" spans="1:50" ht="15.75" customHeight="1" x14ac:dyDescent="0.2">
      <c r="D31" s="12"/>
      <c r="H31" s="1"/>
      <c r="I31" s="1"/>
    </row>
    <row r="32" spans="1:50"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2">
    <dataValidation type="list" allowBlank="1" showInputMessage="1" showErrorMessage="1" prompt="Invalid entry - Select item from dropdown." sqref="B5:B25" xr:uid="{00000000-0002-0000-1400-000000000000}">
      <formula1>W5:Y5</formula1>
    </dataValidation>
    <dataValidation type="custom" allowBlank="1" showInputMessage="1" showErrorMessage="1" prompt="Invalid entry - Item cannot be more than 4000 characters." sqref="F5:F25 C5:C25" xr:uid="{00000000-0002-0000-1400-000001000000}">
      <formula1>LTE(LEN(C5),(4000))</formula1>
    </dataValidation>
  </dataValidation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1000"/>
  <sheetViews>
    <sheetView showGridLines="0" tabSelected="1" workbookViewId="0">
      <pane ySplit="4" topLeftCell="A5" activePane="bottomLeft" state="frozen"/>
      <selection pane="bottomLeft" activeCell="B6" sqref="B6"/>
    </sheetView>
  </sheetViews>
  <sheetFormatPr baseColWidth="10" defaultColWidth="14.5" defaultRowHeight="15" customHeight="1" x14ac:dyDescent="0.2"/>
  <cols>
    <col min="1" max="1" width="70" customWidth="1"/>
    <col min="2" max="2" width="60" customWidth="1"/>
    <col min="3" max="3" width="70" customWidth="1"/>
    <col min="4" max="4" width="60" customWidth="1"/>
    <col min="5" max="6" width="9.1640625" hidden="1" customWidth="1"/>
    <col min="7" max="7" width="8.6640625" customWidth="1"/>
    <col min="8" max="8" width="9.1640625" customWidth="1"/>
    <col min="9" max="9" width="70" customWidth="1"/>
    <col min="10" max="15" width="8.6640625" customWidth="1"/>
    <col min="16" max="16" width="260" hidden="1" customWidth="1"/>
    <col min="17" max="24" width="9.1640625" hidden="1" customWidth="1"/>
    <col min="25" max="50" width="8.6640625" customWidth="1"/>
  </cols>
  <sheetData>
    <row r="1" spans="1:50" ht="24" customHeight="1" x14ac:dyDescent="0.3">
      <c r="A1" s="29" t="s">
        <v>29</v>
      </c>
      <c r="B1" s="30"/>
      <c r="C1" s="30"/>
      <c r="D1" s="30"/>
      <c r="E1" s="30"/>
      <c r="F1" s="31"/>
      <c r="H1" s="1"/>
      <c r="I1" s="1"/>
      <c r="Q1" s="11">
        <f>SUM(Q5)</f>
        <v>0</v>
      </c>
      <c r="U1" s="11">
        <f>COUNTA(U5)</f>
        <v>0</v>
      </c>
      <c r="V1" s="11">
        <f>COUNTIF(V5,"*?") + COUNT(V5)</f>
        <v>0</v>
      </c>
      <c r="W1" s="11">
        <f t="shared" ref="W1:X1" si="0">COUNTA(E5)</f>
        <v>0</v>
      </c>
      <c r="X1" s="11">
        <f t="shared" si="0"/>
        <v>0</v>
      </c>
    </row>
    <row r="2" spans="1:50" ht="16" x14ac:dyDescent="0.2">
      <c r="A2" s="32" t="s">
        <v>8</v>
      </c>
      <c r="B2" s="33"/>
      <c r="C2" s="33"/>
      <c r="D2" s="33"/>
      <c r="E2" s="33"/>
      <c r="F2" s="33"/>
      <c r="H2" s="1"/>
      <c r="I2" s="1"/>
      <c r="P2" s="1" t="s">
        <v>8</v>
      </c>
    </row>
    <row r="3" spans="1:50" x14ac:dyDescent="0.2">
      <c r="B3" s="11" t="str">
        <f>"Answered: "&amp;V1&amp;"/"&amp;U1</f>
        <v>Answered: 0/0</v>
      </c>
      <c r="D3" s="12"/>
      <c r="F3" s="11" t="str">
        <f>"Answered: "&amp;X1&amp;"/"&amp;W1</f>
        <v>Answered: 0/0</v>
      </c>
      <c r="H3" s="1"/>
      <c r="I3" s="1"/>
    </row>
    <row r="4" spans="1:50" ht="24" customHeight="1" x14ac:dyDescent="0.25">
      <c r="A4" s="13" t="s">
        <v>30</v>
      </c>
      <c r="B4" s="13" t="s">
        <v>31</v>
      </c>
      <c r="C4" s="13" t="s">
        <v>32</v>
      </c>
      <c r="D4" s="13" t="s">
        <v>33</v>
      </c>
      <c r="E4" s="13" t="s">
        <v>34</v>
      </c>
      <c r="F4" s="13" t="s">
        <v>35</v>
      </c>
      <c r="H4" s="1"/>
      <c r="I4" s="1"/>
    </row>
    <row r="5" spans="1:50" ht="66" x14ac:dyDescent="0.2">
      <c r="A5" s="14" t="s">
        <v>1508</v>
      </c>
      <c r="B5" s="19"/>
      <c r="C5" s="18" t="s">
        <v>8</v>
      </c>
      <c r="D5" s="17" t="s">
        <v>8</v>
      </c>
      <c r="E5" s="14"/>
      <c r="F5" s="18"/>
      <c r="H5" s="1"/>
      <c r="I5" s="1"/>
      <c r="T5" s="11" t="s">
        <v>1509</v>
      </c>
      <c r="AX5" s="11" t="s">
        <v>8</v>
      </c>
    </row>
    <row r="6" spans="1:50" x14ac:dyDescent="0.2">
      <c r="D6" s="12"/>
      <c r="H6" s="1"/>
      <c r="I6" s="1"/>
    </row>
    <row r="7" spans="1:50" x14ac:dyDescent="0.2">
      <c r="D7" s="12"/>
      <c r="H7" s="1"/>
      <c r="I7" s="1"/>
    </row>
    <row r="8" spans="1:50" x14ac:dyDescent="0.2">
      <c r="D8" s="12"/>
      <c r="H8" s="1"/>
      <c r="I8" s="1"/>
    </row>
    <row r="9" spans="1:50" x14ac:dyDescent="0.2">
      <c r="D9" s="12"/>
      <c r="H9" s="1"/>
      <c r="I9" s="1"/>
    </row>
    <row r="10" spans="1:50" x14ac:dyDescent="0.2">
      <c r="D10" s="12"/>
      <c r="H10" s="1"/>
      <c r="I10" s="1"/>
    </row>
    <row r="11" spans="1:50" x14ac:dyDescent="0.2">
      <c r="D11" s="12"/>
      <c r="H11" s="1"/>
      <c r="I11" s="1"/>
    </row>
    <row r="12" spans="1:50" x14ac:dyDescent="0.2">
      <c r="D12" s="12"/>
      <c r="H12" s="1"/>
      <c r="I12" s="1"/>
    </row>
    <row r="13" spans="1:50" x14ac:dyDescent="0.2">
      <c r="D13" s="12"/>
      <c r="H13" s="1"/>
      <c r="I13" s="1"/>
    </row>
    <row r="14" spans="1:50" x14ac:dyDescent="0.2">
      <c r="D14" s="12"/>
      <c r="H14" s="1"/>
      <c r="I14" s="1"/>
    </row>
    <row r="15" spans="1:50" x14ac:dyDescent="0.2">
      <c r="D15" s="12"/>
      <c r="H15" s="1"/>
      <c r="I15" s="1"/>
    </row>
    <row r="16" spans="1:50" x14ac:dyDescent="0.2">
      <c r="D16" s="12"/>
      <c r="H16" s="1"/>
      <c r="I16" s="1"/>
    </row>
    <row r="17" spans="4:9" x14ac:dyDescent="0.2">
      <c r="D17" s="12"/>
      <c r="H17" s="1"/>
      <c r="I17" s="1"/>
    </row>
    <row r="18" spans="4:9" x14ac:dyDescent="0.2">
      <c r="D18" s="12"/>
      <c r="H18" s="1"/>
      <c r="I18" s="1"/>
    </row>
    <row r="19" spans="4:9" x14ac:dyDescent="0.2">
      <c r="D19" s="12"/>
      <c r="H19" s="1"/>
      <c r="I19" s="1"/>
    </row>
    <row r="20" spans="4:9" x14ac:dyDescent="0.2">
      <c r="D20" s="12"/>
      <c r="H20" s="1"/>
      <c r="I20" s="1"/>
    </row>
    <row r="21" spans="4:9" ht="15.75" customHeight="1" x14ac:dyDescent="0.2">
      <c r="D21" s="12"/>
      <c r="H21" s="1"/>
      <c r="I21" s="1"/>
    </row>
    <row r="22" spans="4:9" ht="15.75" customHeight="1" x14ac:dyDescent="0.2">
      <c r="D22" s="12"/>
      <c r="H22" s="1"/>
      <c r="I22" s="1"/>
    </row>
    <row r="23" spans="4:9" ht="15.75" customHeight="1" x14ac:dyDescent="0.2">
      <c r="D23" s="12"/>
      <c r="H23" s="1"/>
      <c r="I23" s="1"/>
    </row>
    <row r="24" spans="4:9" ht="15.75" customHeight="1" x14ac:dyDescent="0.2">
      <c r="D24" s="12"/>
      <c r="H24" s="1"/>
      <c r="I24" s="1"/>
    </row>
    <row r="25" spans="4:9" ht="15.75" customHeight="1" x14ac:dyDescent="0.2">
      <c r="D25" s="12"/>
      <c r="H25" s="1"/>
      <c r="I25" s="1"/>
    </row>
    <row r="26" spans="4:9" ht="15.75" customHeight="1" x14ac:dyDescent="0.2">
      <c r="D26" s="12"/>
      <c r="H26" s="1"/>
      <c r="I26" s="1"/>
    </row>
    <row r="27" spans="4:9" ht="15.75" customHeight="1" x14ac:dyDescent="0.2">
      <c r="D27" s="12"/>
      <c r="H27" s="1"/>
      <c r="I27" s="1"/>
    </row>
    <row r="28" spans="4:9" ht="15.75" customHeight="1" x14ac:dyDescent="0.2">
      <c r="D28" s="12"/>
      <c r="H28" s="1"/>
      <c r="I28" s="1"/>
    </row>
    <row r="29" spans="4:9" ht="15.75" customHeight="1" x14ac:dyDescent="0.2">
      <c r="D29" s="12"/>
      <c r="H29" s="1"/>
      <c r="I29" s="1"/>
    </row>
    <row r="30" spans="4:9" ht="15.75" customHeight="1" x14ac:dyDescent="0.2">
      <c r="D30" s="12"/>
      <c r="H30" s="1"/>
      <c r="I30" s="1"/>
    </row>
    <row r="31" spans="4:9" ht="15.75" customHeight="1" x14ac:dyDescent="0.2">
      <c r="D31" s="12"/>
      <c r="H31" s="1"/>
      <c r="I31" s="1"/>
    </row>
    <row r="32" spans="4:9" ht="15.75" customHeight="1" x14ac:dyDescent="0.2">
      <c r="D32" s="12"/>
      <c r="H32" s="1"/>
      <c r="I32" s="1"/>
    </row>
    <row r="33" spans="4:9" ht="15.75" customHeight="1" x14ac:dyDescent="0.2">
      <c r="D33" s="12"/>
      <c r="H33" s="1"/>
      <c r="I33" s="1"/>
    </row>
    <row r="34" spans="4:9" ht="15.75" customHeight="1" x14ac:dyDescent="0.2">
      <c r="D34" s="12"/>
      <c r="H34" s="1"/>
      <c r="I34" s="1"/>
    </row>
    <row r="35" spans="4:9" ht="15.75" customHeight="1" x14ac:dyDescent="0.2">
      <c r="D35" s="12"/>
      <c r="H35" s="1"/>
      <c r="I35" s="1"/>
    </row>
    <row r="36" spans="4:9" ht="15.75" customHeight="1" x14ac:dyDescent="0.2">
      <c r="D36" s="12"/>
      <c r="H36" s="1"/>
      <c r="I36" s="1"/>
    </row>
    <row r="37" spans="4:9" ht="15.75" customHeight="1" x14ac:dyDescent="0.2">
      <c r="D37" s="12"/>
      <c r="H37" s="1"/>
      <c r="I37" s="1"/>
    </row>
    <row r="38" spans="4:9" ht="15.75" customHeight="1" x14ac:dyDescent="0.2">
      <c r="D38" s="12"/>
      <c r="H38" s="1"/>
      <c r="I38" s="1"/>
    </row>
    <row r="39" spans="4:9" ht="15.75" customHeight="1" x14ac:dyDescent="0.2">
      <c r="D39" s="12"/>
      <c r="H39" s="1"/>
      <c r="I39" s="1"/>
    </row>
    <row r="40" spans="4:9" ht="15.75" customHeight="1" x14ac:dyDescent="0.2">
      <c r="D40" s="12"/>
      <c r="H40" s="1"/>
      <c r="I40" s="1"/>
    </row>
    <row r="41" spans="4:9" ht="15.75" customHeight="1" x14ac:dyDescent="0.2">
      <c r="D41" s="12"/>
      <c r="H41" s="1"/>
      <c r="I41" s="1"/>
    </row>
    <row r="42" spans="4:9" ht="15.75" customHeight="1" x14ac:dyDescent="0.2">
      <c r="D42" s="12"/>
      <c r="H42" s="1"/>
      <c r="I42" s="1"/>
    </row>
    <row r="43" spans="4:9" ht="15.75" customHeight="1" x14ac:dyDescent="0.2">
      <c r="D43" s="12"/>
      <c r="H43" s="1"/>
      <c r="I43" s="1"/>
    </row>
    <row r="44" spans="4:9" ht="15.75" customHeight="1" x14ac:dyDescent="0.2">
      <c r="D44" s="12"/>
      <c r="H44" s="1"/>
      <c r="I44" s="1"/>
    </row>
    <row r="45" spans="4:9" ht="15.75" customHeight="1" x14ac:dyDescent="0.2">
      <c r="D45" s="12"/>
      <c r="H45" s="1"/>
      <c r="I45" s="1"/>
    </row>
    <row r="46" spans="4:9" ht="15.75" customHeight="1" x14ac:dyDescent="0.2">
      <c r="D46" s="12"/>
      <c r="H46" s="1"/>
      <c r="I46" s="1"/>
    </row>
    <row r="47" spans="4:9" ht="15.75" customHeight="1" x14ac:dyDescent="0.2">
      <c r="D47" s="12"/>
      <c r="H47" s="1"/>
      <c r="I47" s="1"/>
    </row>
    <row r="48" spans="4:9" ht="15.75" customHeight="1" x14ac:dyDescent="0.2">
      <c r="D48" s="12"/>
      <c r="H48" s="1"/>
      <c r="I48" s="1"/>
    </row>
    <row r="49" spans="4:9" ht="15.75" customHeight="1" x14ac:dyDescent="0.2">
      <c r="D49" s="12"/>
      <c r="H49" s="1"/>
      <c r="I49" s="1"/>
    </row>
    <row r="50" spans="4:9" ht="15.75" customHeight="1" x14ac:dyDescent="0.2">
      <c r="D50" s="12"/>
      <c r="H50" s="1"/>
      <c r="I50" s="1"/>
    </row>
    <row r="51" spans="4:9" ht="15.75" customHeight="1" x14ac:dyDescent="0.2">
      <c r="D51" s="12"/>
      <c r="H51" s="1"/>
      <c r="I51" s="1"/>
    </row>
    <row r="52" spans="4:9" ht="15.75" customHeight="1" x14ac:dyDescent="0.2">
      <c r="D52" s="12"/>
      <c r="H52" s="1"/>
      <c r="I52" s="1"/>
    </row>
    <row r="53" spans="4:9" ht="15.75" customHeight="1" x14ac:dyDescent="0.2">
      <c r="D53" s="12"/>
      <c r="H53" s="1"/>
      <c r="I53" s="1"/>
    </row>
    <row r="54" spans="4:9" ht="15.75" customHeight="1" x14ac:dyDescent="0.2">
      <c r="D54" s="12"/>
      <c r="H54" s="1"/>
      <c r="I54" s="1"/>
    </row>
    <row r="55" spans="4:9" ht="15.75" customHeight="1" x14ac:dyDescent="0.2">
      <c r="D55" s="12"/>
      <c r="H55" s="1"/>
      <c r="I55" s="1"/>
    </row>
    <row r="56" spans="4:9" ht="15.75" customHeight="1" x14ac:dyDescent="0.2">
      <c r="D56" s="12"/>
      <c r="H56" s="1"/>
      <c r="I56" s="1"/>
    </row>
    <row r="57" spans="4:9" ht="15.75" customHeight="1" x14ac:dyDescent="0.2">
      <c r="D57" s="12"/>
      <c r="H57" s="1"/>
      <c r="I57" s="1"/>
    </row>
    <row r="58" spans="4:9" ht="15.75" customHeight="1" x14ac:dyDescent="0.2">
      <c r="D58" s="12"/>
      <c r="H58" s="1"/>
      <c r="I58" s="1"/>
    </row>
    <row r="59" spans="4:9" ht="15.75" customHeight="1" x14ac:dyDescent="0.2">
      <c r="D59" s="12"/>
      <c r="H59" s="1"/>
      <c r="I59" s="1"/>
    </row>
    <row r="60" spans="4:9" ht="15.75" customHeight="1" x14ac:dyDescent="0.2">
      <c r="D60" s="12"/>
      <c r="H60" s="1"/>
      <c r="I60" s="1"/>
    </row>
    <row r="61" spans="4:9" ht="15.75" customHeight="1" x14ac:dyDescent="0.2">
      <c r="D61" s="12"/>
      <c r="H61" s="1"/>
      <c r="I61" s="1"/>
    </row>
    <row r="62" spans="4:9" ht="15.75" customHeight="1" x14ac:dyDescent="0.2">
      <c r="D62" s="12"/>
      <c r="H62" s="1"/>
      <c r="I62" s="1"/>
    </row>
    <row r="63" spans="4:9" ht="15.75" customHeight="1" x14ac:dyDescent="0.2">
      <c r="D63" s="12"/>
      <c r="H63" s="1"/>
      <c r="I63" s="1"/>
    </row>
    <row r="64" spans="4:9" ht="15.75" customHeight="1" x14ac:dyDescent="0.2">
      <c r="D64" s="12"/>
      <c r="H64" s="1"/>
      <c r="I64" s="1"/>
    </row>
    <row r="65" spans="4:9" ht="15.75" customHeight="1" x14ac:dyDescent="0.2">
      <c r="D65" s="12"/>
      <c r="H65" s="1"/>
      <c r="I65" s="1"/>
    </row>
    <row r="66" spans="4:9" ht="15.75" customHeight="1" x14ac:dyDescent="0.2">
      <c r="D66" s="12"/>
      <c r="H66" s="1"/>
      <c r="I66" s="1"/>
    </row>
    <row r="67" spans="4:9" ht="15.75" customHeight="1" x14ac:dyDescent="0.2">
      <c r="D67" s="12"/>
      <c r="H67" s="1"/>
      <c r="I67" s="1"/>
    </row>
    <row r="68" spans="4:9" ht="15.75" customHeight="1" x14ac:dyDescent="0.2">
      <c r="D68" s="12"/>
      <c r="H68" s="1"/>
      <c r="I68" s="1"/>
    </row>
    <row r="69" spans="4:9" ht="15.75" customHeight="1" x14ac:dyDescent="0.2">
      <c r="D69" s="12"/>
      <c r="H69" s="1"/>
      <c r="I69" s="1"/>
    </row>
    <row r="70" spans="4:9" ht="15.75" customHeight="1" x14ac:dyDescent="0.2">
      <c r="D70" s="12"/>
      <c r="H70" s="1"/>
      <c r="I70" s="1"/>
    </row>
    <row r="71" spans="4:9" ht="15.75" customHeight="1" x14ac:dyDescent="0.2">
      <c r="D71" s="12"/>
      <c r="H71" s="1"/>
      <c r="I71" s="1"/>
    </row>
    <row r="72" spans="4:9" ht="15.75" customHeight="1" x14ac:dyDescent="0.2">
      <c r="D72" s="12"/>
      <c r="H72" s="1"/>
      <c r="I72" s="1"/>
    </row>
    <row r="73" spans="4:9" ht="15.75" customHeight="1" x14ac:dyDescent="0.2">
      <c r="D73" s="12"/>
      <c r="H73" s="1"/>
      <c r="I73" s="1"/>
    </row>
    <row r="74" spans="4:9" ht="15.75" customHeight="1" x14ac:dyDescent="0.2">
      <c r="D74" s="12"/>
      <c r="H74" s="1"/>
      <c r="I74" s="1"/>
    </row>
    <row r="75" spans="4:9" ht="15.75" customHeight="1" x14ac:dyDescent="0.2">
      <c r="D75" s="12"/>
      <c r="H75" s="1"/>
      <c r="I75" s="1"/>
    </row>
    <row r="76" spans="4:9" ht="15.75" customHeight="1" x14ac:dyDescent="0.2">
      <c r="D76" s="12"/>
      <c r="H76" s="1"/>
      <c r="I76" s="1"/>
    </row>
    <row r="77" spans="4:9" ht="15.75" customHeight="1" x14ac:dyDescent="0.2">
      <c r="D77" s="12"/>
      <c r="H77" s="1"/>
      <c r="I77" s="1"/>
    </row>
    <row r="78" spans="4:9" ht="15.75" customHeight="1" x14ac:dyDescent="0.2">
      <c r="D78" s="12"/>
      <c r="H78" s="1"/>
      <c r="I78" s="1"/>
    </row>
    <row r="79" spans="4:9" ht="15.75" customHeight="1" x14ac:dyDescent="0.2">
      <c r="D79" s="12"/>
      <c r="H79" s="1"/>
      <c r="I79" s="1"/>
    </row>
    <row r="80" spans="4:9" ht="15.75" customHeight="1" x14ac:dyDescent="0.2">
      <c r="D80" s="12"/>
      <c r="H80" s="1"/>
      <c r="I80" s="1"/>
    </row>
    <row r="81" spans="4:9" ht="15.75" customHeight="1" x14ac:dyDescent="0.2">
      <c r="D81" s="12"/>
      <c r="H81" s="1"/>
      <c r="I81" s="1"/>
    </row>
    <row r="82" spans="4:9" ht="15.75" customHeight="1" x14ac:dyDescent="0.2">
      <c r="D82" s="12"/>
      <c r="H82" s="1"/>
      <c r="I82" s="1"/>
    </row>
    <row r="83" spans="4:9" ht="15.75" customHeight="1" x14ac:dyDescent="0.2">
      <c r="D83" s="12"/>
      <c r="H83" s="1"/>
      <c r="I83" s="1"/>
    </row>
    <row r="84" spans="4:9" ht="15.75" customHeight="1" x14ac:dyDescent="0.2">
      <c r="D84" s="12"/>
      <c r="H84" s="1"/>
      <c r="I84" s="1"/>
    </row>
    <row r="85" spans="4:9" ht="15.75" customHeight="1" x14ac:dyDescent="0.2">
      <c r="D85" s="12"/>
      <c r="H85" s="1"/>
      <c r="I85" s="1"/>
    </row>
    <row r="86" spans="4:9" ht="15.75" customHeight="1" x14ac:dyDescent="0.2">
      <c r="D86" s="12"/>
      <c r="H86" s="1"/>
      <c r="I86" s="1"/>
    </row>
    <row r="87" spans="4:9" ht="15.75" customHeight="1" x14ac:dyDescent="0.2">
      <c r="D87" s="12"/>
      <c r="H87" s="1"/>
      <c r="I87" s="1"/>
    </row>
    <row r="88" spans="4:9" ht="15.75" customHeight="1" x14ac:dyDescent="0.2">
      <c r="D88" s="12"/>
      <c r="H88" s="1"/>
      <c r="I88" s="1"/>
    </row>
    <row r="89" spans="4:9" ht="15.75" customHeight="1" x14ac:dyDescent="0.2">
      <c r="D89" s="12"/>
      <c r="H89" s="1"/>
      <c r="I89" s="1"/>
    </row>
    <row r="90" spans="4:9" ht="15.75" customHeight="1" x14ac:dyDescent="0.2">
      <c r="D90" s="12"/>
      <c r="H90" s="1"/>
      <c r="I90" s="1"/>
    </row>
    <row r="91" spans="4:9" ht="15.75" customHeight="1" x14ac:dyDescent="0.2">
      <c r="D91" s="12"/>
      <c r="H91" s="1"/>
      <c r="I91" s="1"/>
    </row>
    <row r="92" spans="4:9" ht="15.75" customHeight="1" x14ac:dyDescent="0.2">
      <c r="D92" s="12"/>
      <c r="H92" s="1"/>
      <c r="I92" s="1"/>
    </row>
    <row r="93" spans="4:9" ht="15.75" customHeight="1" x14ac:dyDescent="0.2">
      <c r="D93" s="12"/>
      <c r="H93" s="1"/>
      <c r="I93" s="1"/>
    </row>
    <row r="94" spans="4:9" ht="15.75" customHeight="1" x14ac:dyDescent="0.2">
      <c r="D94" s="12"/>
      <c r="H94" s="1"/>
      <c r="I94" s="1"/>
    </row>
    <row r="95" spans="4:9" ht="15.75" customHeight="1" x14ac:dyDescent="0.2">
      <c r="D95" s="12"/>
      <c r="H95" s="1"/>
      <c r="I95" s="1"/>
    </row>
    <row r="96" spans="4:9" ht="15.75" customHeight="1" x14ac:dyDescent="0.2">
      <c r="D96" s="12"/>
      <c r="H96" s="1"/>
      <c r="I96" s="1"/>
    </row>
    <row r="97" spans="4:9" ht="15.75" customHeight="1" x14ac:dyDescent="0.2">
      <c r="D97" s="12"/>
      <c r="H97" s="1"/>
      <c r="I97" s="1"/>
    </row>
    <row r="98" spans="4:9" ht="15.75" customHeight="1" x14ac:dyDescent="0.2">
      <c r="D98" s="12"/>
      <c r="H98" s="1"/>
      <c r="I98" s="1"/>
    </row>
    <row r="99" spans="4:9" ht="15.75" customHeight="1" x14ac:dyDescent="0.2">
      <c r="D99" s="12"/>
      <c r="H99" s="1"/>
      <c r="I99" s="1"/>
    </row>
    <row r="100" spans="4:9" ht="15.75" customHeight="1" x14ac:dyDescent="0.2">
      <c r="D100" s="12"/>
      <c r="H100" s="1"/>
      <c r="I100" s="1"/>
    </row>
    <row r="101" spans="4:9" ht="15.75" customHeight="1" x14ac:dyDescent="0.2">
      <c r="D101" s="12"/>
      <c r="H101" s="1"/>
      <c r="I101" s="1"/>
    </row>
    <row r="102" spans="4:9" ht="15.75" customHeight="1" x14ac:dyDescent="0.2">
      <c r="D102" s="12"/>
      <c r="H102" s="1"/>
      <c r="I102" s="1"/>
    </row>
    <row r="103" spans="4:9" ht="15.75" customHeight="1" x14ac:dyDescent="0.2">
      <c r="D103" s="12"/>
      <c r="H103" s="1"/>
      <c r="I103" s="1"/>
    </row>
    <row r="104" spans="4:9" ht="15.75" customHeight="1" x14ac:dyDescent="0.2">
      <c r="D104" s="12"/>
      <c r="H104" s="1"/>
      <c r="I104" s="1"/>
    </row>
    <row r="105" spans="4:9" ht="15.75" customHeight="1" x14ac:dyDescent="0.2">
      <c r="D105" s="12"/>
      <c r="H105" s="1"/>
      <c r="I105" s="1"/>
    </row>
    <row r="106" spans="4:9" ht="15.75" customHeight="1" x14ac:dyDescent="0.2">
      <c r="D106" s="12"/>
      <c r="H106" s="1"/>
      <c r="I106" s="1"/>
    </row>
    <row r="107" spans="4:9" ht="15.75" customHeight="1" x14ac:dyDescent="0.2">
      <c r="D107" s="12"/>
      <c r="H107" s="1"/>
      <c r="I107" s="1"/>
    </row>
    <row r="108" spans="4:9" ht="15.75" customHeight="1" x14ac:dyDescent="0.2">
      <c r="D108" s="12"/>
      <c r="H108" s="1"/>
      <c r="I108" s="1"/>
    </row>
    <row r="109" spans="4:9" ht="15.75" customHeight="1" x14ac:dyDescent="0.2">
      <c r="D109" s="12"/>
      <c r="H109" s="1"/>
      <c r="I109" s="1"/>
    </row>
    <row r="110" spans="4:9" ht="15.75" customHeight="1" x14ac:dyDescent="0.2">
      <c r="D110" s="12"/>
      <c r="H110" s="1"/>
      <c r="I110" s="1"/>
    </row>
    <row r="111" spans="4:9" ht="15.75" customHeight="1" x14ac:dyDescent="0.2">
      <c r="D111" s="12"/>
      <c r="H111" s="1"/>
      <c r="I111" s="1"/>
    </row>
    <row r="112" spans="4:9" ht="15.75" customHeight="1" x14ac:dyDescent="0.2">
      <c r="D112" s="12"/>
      <c r="H112" s="1"/>
      <c r="I112" s="1"/>
    </row>
    <row r="113" spans="4:9" ht="15.75" customHeight="1" x14ac:dyDescent="0.2">
      <c r="D113" s="12"/>
      <c r="H113" s="1"/>
      <c r="I113" s="1"/>
    </row>
    <row r="114" spans="4:9" ht="15.75" customHeight="1" x14ac:dyDescent="0.2">
      <c r="D114" s="12"/>
      <c r="H114" s="1"/>
      <c r="I114" s="1"/>
    </row>
    <row r="115" spans="4:9" ht="15.75" customHeight="1" x14ac:dyDescent="0.2">
      <c r="D115" s="12"/>
      <c r="H115" s="1"/>
      <c r="I115" s="1"/>
    </row>
    <row r="116" spans="4:9" ht="15.75" customHeight="1" x14ac:dyDescent="0.2">
      <c r="D116" s="12"/>
      <c r="H116" s="1"/>
      <c r="I116" s="1"/>
    </row>
    <row r="117" spans="4:9" ht="15.75" customHeight="1" x14ac:dyDescent="0.2">
      <c r="D117" s="12"/>
      <c r="H117" s="1"/>
      <c r="I117" s="1"/>
    </row>
    <row r="118" spans="4:9" ht="15.75" customHeight="1" x14ac:dyDescent="0.2">
      <c r="D118" s="12"/>
      <c r="H118" s="1"/>
      <c r="I118" s="1"/>
    </row>
    <row r="119" spans="4:9" ht="15.75" customHeight="1" x14ac:dyDescent="0.2">
      <c r="D119" s="12"/>
      <c r="H119" s="1"/>
      <c r="I119" s="1"/>
    </row>
    <row r="120" spans="4:9" ht="15.75" customHeight="1" x14ac:dyDescent="0.2">
      <c r="D120" s="12"/>
      <c r="H120" s="1"/>
      <c r="I120" s="1"/>
    </row>
    <row r="121" spans="4:9" ht="15.75" customHeight="1" x14ac:dyDescent="0.2">
      <c r="D121" s="12"/>
      <c r="H121" s="1"/>
      <c r="I121" s="1"/>
    </row>
    <row r="122" spans="4:9" ht="15.75" customHeight="1" x14ac:dyDescent="0.2">
      <c r="D122" s="12"/>
      <c r="H122" s="1"/>
      <c r="I122" s="1"/>
    </row>
    <row r="123" spans="4:9" ht="15.75" customHeight="1" x14ac:dyDescent="0.2">
      <c r="D123" s="12"/>
      <c r="H123" s="1"/>
      <c r="I123" s="1"/>
    </row>
    <row r="124" spans="4:9" ht="15.75" customHeight="1" x14ac:dyDescent="0.2">
      <c r="D124" s="12"/>
      <c r="H124" s="1"/>
      <c r="I124" s="1"/>
    </row>
    <row r="125" spans="4:9" ht="15.75" customHeight="1" x14ac:dyDescent="0.2">
      <c r="D125" s="12"/>
      <c r="H125" s="1"/>
      <c r="I125" s="1"/>
    </row>
    <row r="126" spans="4:9" ht="15.75" customHeight="1" x14ac:dyDescent="0.2">
      <c r="D126" s="12"/>
      <c r="H126" s="1"/>
      <c r="I126" s="1"/>
    </row>
    <row r="127" spans="4:9" ht="15.75" customHeight="1" x14ac:dyDescent="0.2">
      <c r="D127" s="12"/>
      <c r="H127" s="1"/>
      <c r="I127" s="1"/>
    </row>
    <row r="128" spans="4:9" ht="15.75" customHeight="1" x14ac:dyDescent="0.2">
      <c r="D128" s="12"/>
      <c r="H128" s="1"/>
      <c r="I128" s="1"/>
    </row>
    <row r="129" spans="4:9" ht="15.75" customHeight="1" x14ac:dyDescent="0.2">
      <c r="D129" s="12"/>
      <c r="H129" s="1"/>
      <c r="I129" s="1"/>
    </row>
    <row r="130" spans="4:9" ht="15.75" customHeight="1" x14ac:dyDescent="0.2">
      <c r="D130" s="12"/>
      <c r="H130" s="1"/>
      <c r="I130" s="1"/>
    </row>
    <row r="131" spans="4:9" ht="15.75" customHeight="1" x14ac:dyDescent="0.2">
      <c r="D131" s="12"/>
      <c r="H131" s="1"/>
      <c r="I131" s="1"/>
    </row>
    <row r="132" spans="4:9" ht="15.75" customHeight="1" x14ac:dyDescent="0.2">
      <c r="D132" s="12"/>
      <c r="H132" s="1"/>
      <c r="I132" s="1"/>
    </row>
    <row r="133" spans="4:9" ht="15.75" customHeight="1" x14ac:dyDescent="0.2">
      <c r="D133" s="12"/>
      <c r="H133" s="1"/>
      <c r="I133" s="1"/>
    </row>
    <row r="134" spans="4:9" ht="15.75" customHeight="1" x14ac:dyDescent="0.2">
      <c r="D134" s="12"/>
      <c r="H134" s="1"/>
      <c r="I134" s="1"/>
    </row>
    <row r="135" spans="4:9" ht="15.75" customHeight="1" x14ac:dyDescent="0.2">
      <c r="D135" s="12"/>
      <c r="H135" s="1"/>
      <c r="I135" s="1"/>
    </row>
    <row r="136" spans="4:9" ht="15.75" customHeight="1" x14ac:dyDescent="0.2">
      <c r="D136" s="12"/>
      <c r="H136" s="1"/>
      <c r="I136" s="1"/>
    </row>
    <row r="137" spans="4:9" ht="15.75" customHeight="1" x14ac:dyDescent="0.2">
      <c r="D137" s="12"/>
      <c r="H137" s="1"/>
      <c r="I137" s="1"/>
    </row>
    <row r="138" spans="4:9" ht="15.75" customHeight="1" x14ac:dyDescent="0.2">
      <c r="D138" s="12"/>
      <c r="H138" s="1"/>
      <c r="I138" s="1"/>
    </row>
    <row r="139" spans="4:9" ht="15.75" customHeight="1" x14ac:dyDescent="0.2">
      <c r="D139" s="12"/>
      <c r="H139" s="1"/>
      <c r="I139" s="1"/>
    </row>
    <row r="140" spans="4:9" ht="15.75" customHeight="1" x14ac:dyDescent="0.2">
      <c r="D140" s="12"/>
      <c r="H140" s="1"/>
      <c r="I140" s="1"/>
    </row>
    <row r="141" spans="4:9" ht="15.75" customHeight="1" x14ac:dyDescent="0.2">
      <c r="D141" s="12"/>
      <c r="H141" s="1"/>
      <c r="I141" s="1"/>
    </row>
    <row r="142" spans="4:9" ht="15.75" customHeight="1" x14ac:dyDescent="0.2">
      <c r="D142" s="12"/>
      <c r="H142" s="1"/>
      <c r="I142" s="1"/>
    </row>
    <row r="143" spans="4:9" ht="15.75" customHeight="1" x14ac:dyDescent="0.2">
      <c r="D143" s="12"/>
      <c r="H143" s="1"/>
      <c r="I143" s="1"/>
    </row>
    <row r="144" spans="4:9" ht="15.75" customHeight="1" x14ac:dyDescent="0.2">
      <c r="D144" s="12"/>
      <c r="H144" s="1"/>
      <c r="I144" s="1"/>
    </row>
    <row r="145" spans="4:9" ht="15.75" customHeight="1" x14ac:dyDescent="0.2">
      <c r="D145" s="12"/>
      <c r="H145" s="1"/>
      <c r="I145" s="1"/>
    </row>
    <row r="146" spans="4:9" ht="15.75" customHeight="1" x14ac:dyDescent="0.2">
      <c r="D146" s="12"/>
      <c r="H146" s="1"/>
      <c r="I146" s="1"/>
    </row>
    <row r="147" spans="4:9" ht="15.75" customHeight="1" x14ac:dyDescent="0.2">
      <c r="D147" s="12"/>
      <c r="H147" s="1"/>
      <c r="I147" s="1"/>
    </row>
    <row r="148" spans="4:9" ht="15.75" customHeight="1" x14ac:dyDescent="0.2">
      <c r="D148" s="12"/>
      <c r="H148" s="1"/>
      <c r="I148" s="1"/>
    </row>
    <row r="149" spans="4:9" ht="15.75" customHeight="1" x14ac:dyDescent="0.2">
      <c r="D149" s="12"/>
      <c r="H149" s="1"/>
      <c r="I149" s="1"/>
    </row>
    <row r="150" spans="4:9" ht="15.75" customHeight="1" x14ac:dyDescent="0.2">
      <c r="D150" s="12"/>
      <c r="H150" s="1"/>
      <c r="I150" s="1"/>
    </row>
    <row r="151" spans="4:9" ht="15.75" customHeight="1" x14ac:dyDescent="0.2">
      <c r="D151" s="12"/>
      <c r="H151" s="1"/>
      <c r="I151" s="1"/>
    </row>
    <row r="152" spans="4:9" ht="15.75" customHeight="1" x14ac:dyDescent="0.2">
      <c r="D152" s="12"/>
      <c r="H152" s="1"/>
      <c r="I152" s="1"/>
    </row>
    <row r="153" spans="4:9" ht="15.75" customHeight="1" x14ac:dyDescent="0.2">
      <c r="D153" s="12"/>
      <c r="H153" s="1"/>
      <c r="I153" s="1"/>
    </row>
    <row r="154" spans="4:9" ht="15.75" customHeight="1" x14ac:dyDescent="0.2">
      <c r="D154" s="12"/>
      <c r="H154" s="1"/>
      <c r="I154" s="1"/>
    </row>
    <row r="155" spans="4:9" ht="15.75" customHeight="1" x14ac:dyDescent="0.2">
      <c r="D155" s="12"/>
      <c r="H155" s="1"/>
      <c r="I155" s="1"/>
    </row>
    <row r="156" spans="4:9" ht="15.75" customHeight="1" x14ac:dyDescent="0.2">
      <c r="D156" s="12"/>
      <c r="H156" s="1"/>
      <c r="I156" s="1"/>
    </row>
    <row r="157" spans="4:9" ht="15.75" customHeight="1" x14ac:dyDescent="0.2">
      <c r="D157" s="12"/>
      <c r="H157" s="1"/>
      <c r="I157" s="1"/>
    </row>
    <row r="158" spans="4:9" ht="15.75" customHeight="1" x14ac:dyDescent="0.2">
      <c r="D158" s="12"/>
      <c r="H158" s="1"/>
      <c r="I158" s="1"/>
    </row>
    <row r="159" spans="4:9" ht="15.75" customHeight="1" x14ac:dyDescent="0.2">
      <c r="D159" s="12"/>
      <c r="H159" s="1"/>
      <c r="I159" s="1"/>
    </row>
    <row r="160" spans="4:9" ht="15.75" customHeight="1" x14ac:dyDescent="0.2">
      <c r="D160" s="12"/>
      <c r="H160" s="1"/>
      <c r="I160" s="1"/>
    </row>
    <row r="161" spans="4:9" ht="15.75" customHeight="1" x14ac:dyDescent="0.2">
      <c r="D161" s="12"/>
      <c r="H161" s="1"/>
      <c r="I161" s="1"/>
    </row>
    <row r="162" spans="4:9" ht="15.75" customHeight="1" x14ac:dyDescent="0.2">
      <c r="D162" s="12"/>
      <c r="H162" s="1"/>
      <c r="I162" s="1"/>
    </row>
    <row r="163" spans="4:9" ht="15.75" customHeight="1" x14ac:dyDescent="0.2">
      <c r="D163" s="12"/>
      <c r="H163" s="1"/>
      <c r="I163" s="1"/>
    </row>
    <row r="164" spans="4:9" ht="15.75" customHeight="1" x14ac:dyDescent="0.2">
      <c r="D164" s="12"/>
      <c r="H164" s="1"/>
      <c r="I164" s="1"/>
    </row>
    <row r="165" spans="4:9" ht="15.75" customHeight="1" x14ac:dyDescent="0.2">
      <c r="D165" s="12"/>
      <c r="H165" s="1"/>
      <c r="I165" s="1"/>
    </row>
    <row r="166" spans="4:9" ht="15.75" customHeight="1" x14ac:dyDescent="0.2">
      <c r="D166" s="12"/>
      <c r="H166" s="1"/>
      <c r="I166" s="1"/>
    </row>
    <row r="167" spans="4:9" ht="15.75" customHeight="1" x14ac:dyDescent="0.2">
      <c r="D167" s="12"/>
      <c r="H167" s="1"/>
      <c r="I167" s="1"/>
    </row>
    <row r="168" spans="4:9" ht="15.75" customHeight="1" x14ac:dyDescent="0.2">
      <c r="D168" s="12"/>
      <c r="H168" s="1"/>
      <c r="I168" s="1"/>
    </row>
    <row r="169" spans="4:9" ht="15.75" customHeight="1" x14ac:dyDescent="0.2">
      <c r="D169" s="12"/>
      <c r="H169" s="1"/>
      <c r="I169" s="1"/>
    </row>
    <row r="170" spans="4:9" ht="15.75" customHeight="1" x14ac:dyDescent="0.2">
      <c r="D170" s="12"/>
      <c r="H170" s="1"/>
      <c r="I170" s="1"/>
    </row>
    <row r="171" spans="4:9" ht="15.75" customHeight="1" x14ac:dyDescent="0.2">
      <c r="D171" s="12"/>
      <c r="H171" s="1"/>
      <c r="I171" s="1"/>
    </row>
    <row r="172" spans="4:9" ht="15.75" customHeight="1" x14ac:dyDescent="0.2">
      <c r="D172" s="12"/>
      <c r="H172" s="1"/>
      <c r="I172" s="1"/>
    </row>
    <row r="173" spans="4:9" ht="15.75" customHeight="1" x14ac:dyDescent="0.2">
      <c r="D173" s="12"/>
      <c r="H173" s="1"/>
      <c r="I173" s="1"/>
    </row>
    <row r="174" spans="4:9" ht="15.75" customHeight="1" x14ac:dyDescent="0.2">
      <c r="D174" s="12"/>
      <c r="H174" s="1"/>
      <c r="I174" s="1"/>
    </row>
    <row r="175" spans="4:9" ht="15.75" customHeight="1" x14ac:dyDescent="0.2">
      <c r="D175" s="12"/>
      <c r="H175" s="1"/>
      <c r="I175" s="1"/>
    </row>
    <row r="176" spans="4:9" ht="15.75" customHeight="1" x14ac:dyDescent="0.2">
      <c r="D176" s="12"/>
      <c r="H176" s="1"/>
      <c r="I176" s="1"/>
    </row>
    <row r="177" spans="4:9" ht="15.75" customHeight="1" x14ac:dyDescent="0.2">
      <c r="D177" s="12"/>
      <c r="H177" s="1"/>
      <c r="I177" s="1"/>
    </row>
    <row r="178" spans="4:9" ht="15.75" customHeight="1" x14ac:dyDescent="0.2">
      <c r="D178" s="12"/>
      <c r="H178" s="1"/>
      <c r="I178" s="1"/>
    </row>
    <row r="179" spans="4:9" ht="15.75" customHeight="1" x14ac:dyDescent="0.2">
      <c r="D179" s="12"/>
      <c r="H179" s="1"/>
      <c r="I179" s="1"/>
    </row>
    <row r="180" spans="4:9" ht="15.75" customHeight="1" x14ac:dyDescent="0.2">
      <c r="D180" s="12"/>
      <c r="H180" s="1"/>
      <c r="I180" s="1"/>
    </row>
    <row r="181" spans="4:9" ht="15.75" customHeight="1" x14ac:dyDescent="0.2">
      <c r="D181" s="12"/>
      <c r="H181" s="1"/>
      <c r="I181" s="1"/>
    </row>
    <row r="182" spans="4:9" ht="15.75" customHeight="1" x14ac:dyDescent="0.2">
      <c r="D182" s="12"/>
      <c r="H182" s="1"/>
      <c r="I182" s="1"/>
    </row>
    <row r="183" spans="4:9" ht="15.75" customHeight="1" x14ac:dyDescent="0.2">
      <c r="D183" s="12"/>
      <c r="H183" s="1"/>
      <c r="I183" s="1"/>
    </row>
    <row r="184" spans="4:9" ht="15.75" customHeight="1" x14ac:dyDescent="0.2">
      <c r="D184" s="12"/>
      <c r="H184" s="1"/>
      <c r="I184" s="1"/>
    </row>
    <row r="185" spans="4:9" ht="15.75" customHeight="1" x14ac:dyDescent="0.2">
      <c r="D185" s="12"/>
      <c r="H185" s="1"/>
      <c r="I185" s="1"/>
    </row>
    <row r="186" spans="4:9" ht="15.75" customHeight="1" x14ac:dyDescent="0.2">
      <c r="D186" s="12"/>
      <c r="H186" s="1"/>
      <c r="I186" s="1"/>
    </row>
    <row r="187" spans="4:9" ht="15.75" customHeight="1" x14ac:dyDescent="0.2">
      <c r="D187" s="12"/>
      <c r="H187" s="1"/>
      <c r="I187" s="1"/>
    </row>
    <row r="188" spans="4:9" ht="15.75" customHeight="1" x14ac:dyDescent="0.2">
      <c r="D188" s="12"/>
      <c r="H188" s="1"/>
      <c r="I188" s="1"/>
    </row>
    <row r="189" spans="4:9" ht="15.75" customHeight="1" x14ac:dyDescent="0.2">
      <c r="D189" s="12"/>
      <c r="H189" s="1"/>
      <c r="I189" s="1"/>
    </row>
    <row r="190" spans="4:9" ht="15.75" customHeight="1" x14ac:dyDescent="0.2">
      <c r="D190" s="12"/>
      <c r="H190" s="1"/>
      <c r="I190" s="1"/>
    </row>
    <row r="191" spans="4:9" ht="15.75" customHeight="1" x14ac:dyDescent="0.2">
      <c r="D191" s="12"/>
      <c r="H191" s="1"/>
      <c r="I191" s="1"/>
    </row>
    <row r="192" spans="4:9" ht="15.75" customHeight="1" x14ac:dyDescent="0.2">
      <c r="D192" s="12"/>
      <c r="H192" s="1"/>
      <c r="I192" s="1"/>
    </row>
    <row r="193" spans="4:9" ht="15.75" customHeight="1" x14ac:dyDescent="0.2">
      <c r="D193" s="12"/>
      <c r="H193" s="1"/>
      <c r="I193" s="1"/>
    </row>
    <row r="194" spans="4:9" ht="15.75" customHeight="1" x14ac:dyDescent="0.2">
      <c r="D194" s="12"/>
      <c r="H194" s="1"/>
      <c r="I194" s="1"/>
    </row>
    <row r="195" spans="4:9" ht="15.75" customHeight="1" x14ac:dyDescent="0.2">
      <c r="D195" s="12"/>
      <c r="H195" s="1"/>
      <c r="I195" s="1"/>
    </row>
    <row r="196" spans="4:9" ht="15.75" customHeight="1" x14ac:dyDescent="0.2">
      <c r="D196" s="12"/>
      <c r="H196" s="1"/>
      <c r="I196" s="1"/>
    </row>
    <row r="197" spans="4:9" ht="15.75" customHeight="1" x14ac:dyDescent="0.2">
      <c r="D197" s="12"/>
      <c r="H197" s="1"/>
      <c r="I197" s="1"/>
    </row>
    <row r="198" spans="4:9" ht="15.75" customHeight="1" x14ac:dyDescent="0.2">
      <c r="D198" s="12"/>
      <c r="H198" s="1"/>
      <c r="I198" s="1"/>
    </row>
    <row r="199" spans="4:9" ht="15.75" customHeight="1" x14ac:dyDescent="0.2">
      <c r="D199" s="12"/>
      <c r="H199" s="1"/>
      <c r="I199" s="1"/>
    </row>
    <row r="200" spans="4:9" ht="15.75" customHeight="1" x14ac:dyDescent="0.2">
      <c r="D200" s="12"/>
      <c r="H200" s="1"/>
      <c r="I200" s="1"/>
    </row>
    <row r="201" spans="4:9" ht="15.75" customHeight="1" x14ac:dyDescent="0.2">
      <c r="D201" s="12"/>
      <c r="H201" s="1"/>
      <c r="I201" s="1"/>
    </row>
    <row r="202" spans="4:9" ht="15.75" customHeight="1" x14ac:dyDescent="0.2">
      <c r="D202" s="12"/>
      <c r="H202" s="1"/>
      <c r="I202" s="1"/>
    </row>
    <row r="203" spans="4:9" ht="15.75" customHeight="1" x14ac:dyDescent="0.2">
      <c r="D203" s="12"/>
      <c r="H203" s="1"/>
      <c r="I203" s="1"/>
    </row>
    <row r="204" spans="4:9" ht="15.75" customHeight="1" x14ac:dyDescent="0.2">
      <c r="D204" s="12"/>
      <c r="H204" s="1"/>
      <c r="I204" s="1"/>
    </row>
    <row r="205" spans="4:9" ht="15.75" customHeight="1" x14ac:dyDescent="0.2">
      <c r="D205" s="12"/>
      <c r="H205" s="1"/>
      <c r="I205" s="1"/>
    </row>
    <row r="206" spans="4:9" ht="15.75" customHeight="1" x14ac:dyDescent="0.2">
      <c r="D206" s="12"/>
      <c r="H206" s="1"/>
      <c r="I206" s="1"/>
    </row>
    <row r="207" spans="4:9" ht="15.75" customHeight="1" x14ac:dyDescent="0.2">
      <c r="D207" s="12"/>
      <c r="H207" s="1"/>
      <c r="I207" s="1"/>
    </row>
    <row r="208" spans="4:9" ht="15.75" customHeight="1" x14ac:dyDescent="0.2">
      <c r="D208" s="12"/>
      <c r="H208" s="1"/>
      <c r="I208" s="1"/>
    </row>
    <row r="209" spans="4:9" ht="15.75" customHeight="1" x14ac:dyDescent="0.2">
      <c r="D209" s="12"/>
      <c r="H209" s="1"/>
      <c r="I209" s="1"/>
    </row>
    <row r="210" spans="4:9" ht="15.75" customHeight="1" x14ac:dyDescent="0.2">
      <c r="D210" s="12"/>
      <c r="H210" s="1"/>
      <c r="I210" s="1"/>
    </row>
    <row r="211" spans="4:9" ht="15.75" customHeight="1" x14ac:dyDescent="0.2">
      <c r="D211" s="12"/>
      <c r="H211" s="1"/>
      <c r="I211" s="1"/>
    </row>
    <row r="212" spans="4:9" ht="15.75" customHeight="1" x14ac:dyDescent="0.2">
      <c r="D212" s="12"/>
      <c r="H212" s="1"/>
      <c r="I212" s="1"/>
    </row>
    <row r="213" spans="4:9" ht="15.75" customHeight="1" x14ac:dyDescent="0.2">
      <c r="D213" s="12"/>
      <c r="H213" s="1"/>
      <c r="I213" s="1"/>
    </row>
    <row r="214" spans="4:9" ht="15.75" customHeight="1" x14ac:dyDescent="0.2">
      <c r="D214" s="12"/>
      <c r="H214" s="1"/>
      <c r="I214" s="1"/>
    </row>
    <row r="215" spans="4:9" ht="15.75" customHeight="1" x14ac:dyDescent="0.2">
      <c r="D215" s="12"/>
      <c r="H215" s="1"/>
      <c r="I215" s="1"/>
    </row>
    <row r="216" spans="4:9" ht="15.75" customHeight="1" x14ac:dyDescent="0.2">
      <c r="D216" s="12"/>
      <c r="H216" s="1"/>
      <c r="I216" s="1"/>
    </row>
    <row r="217" spans="4:9" ht="15.75" customHeight="1" x14ac:dyDescent="0.2">
      <c r="D217" s="12"/>
      <c r="H217" s="1"/>
      <c r="I217" s="1"/>
    </row>
    <row r="218" spans="4:9" ht="15.75" customHeight="1" x14ac:dyDescent="0.2">
      <c r="D218" s="12"/>
      <c r="H218" s="1"/>
      <c r="I218" s="1"/>
    </row>
    <row r="219" spans="4:9" ht="15.75" customHeight="1" x14ac:dyDescent="0.2">
      <c r="D219" s="12"/>
      <c r="H219" s="1"/>
      <c r="I219" s="1"/>
    </row>
    <row r="220" spans="4:9" ht="15.75" customHeight="1" x14ac:dyDescent="0.2">
      <c r="D220" s="12"/>
      <c r="H220" s="1"/>
      <c r="I220" s="1"/>
    </row>
    <row r="221" spans="4:9" ht="15.75" customHeight="1" x14ac:dyDescent="0.2">
      <c r="D221" s="12"/>
      <c r="H221" s="1"/>
      <c r="I221" s="1"/>
    </row>
    <row r="222" spans="4:9" ht="15.75" customHeight="1" x14ac:dyDescent="0.2">
      <c r="D222" s="12"/>
      <c r="H222" s="1"/>
      <c r="I222" s="1"/>
    </row>
    <row r="223" spans="4:9" ht="15.75" customHeight="1" x14ac:dyDescent="0.2">
      <c r="D223" s="12"/>
      <c r="H223" s="1"/>
      <c r="I223" s="1"/>
    </row>
    <row r="224" spans="4:9" ht="15.75" customHeight="1" x14ac:dyDescent="0.2">
      <c r="D224" s="12"/>
      <c r="H224" s="1"/>
      <c r="I224" s="1"/>
    </row>
    <row r="225" spans="4:9" ht="15.75" customHeight="1" x14ac:dyDescent="0.2">
      <c r="D225" s="12"/>
      <c r="H225" s="1"/>
      <c r="I225" s="1"/>
    </row>
    <row r="226" spans="4:9" ht="15.75" customHeight="1" x14ac:dyDescent="0.2">
      <c r="D226" s="12"/>
      <c r="H226" s="1"/>
      <c r="I226" s="1"/>
    </row>
    <row r="227" spans="4:9" ht="15.75" customHeight="1" x14ac:dyDescent="0.2">
      <c r="D227" s="12"/>
      <c r="H227" s="1"/>
      <c r="I227" s="1"/>
    </row>
    <row r="228" spans="4:9" ht="15.75" customHeight="1" x14ac:dyDescent="0.2">
      <c r="D228" s="12"/>
      <c r="H228" s="1"/>
      <c r="I228" s="1"/>
    </row>
    <row r="229" spans="4:9" ht="15.75" customHeight="1" x14ac:dyDescent="0.2">
      <c r="D229" s="12"/>
      <c r="H229" s="1"/>
      <c r="I229" s="1"/>
    </row>
    <row r="230" spans="4:9" ht="15.75" customHeight="1" x14ac:dyDescent="0.2">
      <c r="D230" s="12"/>
      <c r="H230" s="1"/>
      <c r="I230" s="1"/>
    </row>
    <row r="231" spans="4:9" ht="15.75" customHeight="1" x14ac:dyDescent="0.2">
      <c r="D231" s="12"/>
      <c r="H231" s="1"/>
      <c r="I231" s="1"/>
    </row>
    <row r="232" spans="4:9" ht="15.75" customHeight="1" x14ac:dyDescent="0.2">
      <c r="D232" s="12"/>
      <c r="H232" s="1"/>
      <c r="I232" s="1"/>
    </row>
    <row r="233" spans="4:9" ht="15.75" customHeight="1" x14ac:dyDescent="0.2">
      <c r="D233" s="12"/>
      <c r="H233" s="1"/>
      <c r="I233" s="1"/>
    </row>
    <row r="234" spans="4:9" ht="15.75" customHeight="1" x14ac:dyDescent="0.2">
      <c r="D234" s="12"/>
      <c r="H234" s="1"/>
      <c r="I234" s="1"/>
    </row>
    <row r="235" spans="4:9" ht="15.75" customHeight="1" x14ac:dyDescent="0.2">
      <c r="D235" s="12"/>
      <c r="H235" s="1"/>
      <c r="I235" s="1"/>
    </row>
    <row r="236" spans="4:9" ht="15.75" customHeight="1" x14ac:dyDescent="0.2">
      <c r="D236" s="12"/>
      <c r="H236" s="1"/>
      <c r="I236" s="1"/>
    </row>
    <row r="237" spans="4:9" ht="15.75" customHeight="1" x14ac:dyDescent="0.2">
      <c r="D237" s="12"/>
      <c r="H237" s="1"/>
      <c r="I237" s="1"/>
    </row>
    <row r="238" spans="4:9" ht="15.75" customHeight="1" x14ac:dyDescent="0.2">
      <c r="D238" s="12"/>
      <c r="H238" s="1"/>
      <c r="I238" s="1"/>
    </row>
    <row r="239" spans="4:9" ht="15.75" customHeight="1" x14ac:dyDescent="0.2">
      <c r="D239" s="12"/>
      <c r="H239" s="1"/>
      <c r="I239" s="1"/>
    </row>
    <row r="240" spans="4:9" ht="15.75" customHeight="1" x14ac:dyDescent="0.2">
      <c r="D240" s="12"/>
      <c r="H240" s="1"/>
      <c r="I240" s="1"/>
    </row>
    <row r="241" spans="4:9" ht="15.75" customHeight="1" x14ac:dyDescent="0.2">
      <c r="D241" s="12"/>
      <c r="H241" s="1"/>
      <c r="I241" s="1"/>
    </row>
    <row r="242" spans="4:9" ht="15.75" customHeight="1" x14ac:dyDescent="0.2">
      <c r="D242" s="12"/>
      <c r="H242" s="1"/>
      <c r="I242" s="1"/>
    </row>
    <row r="243" spans="4:9" ht="15.75" customHeight="1" x14ac:dyDescent="0.2">
      <c r="D243" s="12"/>
      <c r="H243" s="1"/>
      <c r="I243" s="1"/>
    </row>
    <row r="244" spans="4:9" ht="15.75" customHeight="1" x14ac:dyDescent="0.2">
      <c r="D244" s="12"/>
      <c r="H244" s="1"/>
      <c r="I244" s="1"/>
    </row>
    <row r="245" spans="4:9" ht="15.75" customHeight="1" x14ac:dyDescent="0.2">
      <c r="D245" s="12"/>
      <c r="H245" s="1"/>
      <c r="I245" s="1"/>
    </row>
    <row r="246" spans="4:9" ht="15.75" customHeight="1" x14ac:dyDescent="0.2">
      <c r="D246" s="12"/>
      <c r="H246" s="1"/>
      <c r="I246" s="1"/>
    </row>
    <row r="247" spans="4:9" ht="15.75" customHeight="1" x14ac:dyDescent="0.2">
      <c r="D247" s="12"/>
      <c r="H247" s="1"/>
      <c r="I247" s="1"/>
    </row>
    <row r="248" spans="4:9" ht="15.75" customHeight="1" x14ac:dyDescent="0.2">
      <c r="D248" s="12"/>
      <c r="H248" s="1"/>
      <c r="I248" s="1"/>
    </row>
    <row r="249" spans="4:9" ht="15.75" customHeight="1" x14ac:dyDescent="0.2">
      <c r="D249" s="12"/>
      <c r="H249" s="1"/>
      <c r="I249" s="1"/>
    </row>
    <row r="250" spans="4:9" ht="15.75" customHeight="1" x14ac:dyDescent="0.2">
      <c r="D250" s="12"/>
      <c r="H250" s="1"/>
      <c r="I250" s="1"/>
    </row>
    <row r="251" spans="4:9" ht="15.75" customHeight="1" x14ac:dyDescent="0.2">
      <c r="D251" s="12"/>
      <c r="H251" s="1"/>
      <c r="I251" s="1"/>
    </row>
    <row r="252" spans="4:9" ht="15.75" customHeight="1" x14ac:dyDescent="0.2">
      <c r="D252" s="12"/>
      <c r="H252" s="1"/>
      <c r="I252" s="1"/>
    </row>
    <row r="253" spans="4:9" ht="15.75" customHeight="1" x14ac:dyDescent="0.2">
      <c r="D253" s="12"/>
      <c r="H253" s="1"/>
      <c r="I253" s="1"/>
    </row>
    <row r="254" spans="4:9" ht="15.75" customHeight="1" x14ac:dyDescent="0.2">
      <c r="D254" s="12"/>
      <c r="H254" s="1"/>
      <c r="I254" s="1"/>
    </row>
    <row r="255" spans="4:9" ht="15.75" customHeight="1" x14ac:dyDescent="0.2">
      <c r="D255" s="12"/>
      <c r="H255" s="1"/>
      <c r="I255" s="1"/>
    </row>
    <row r="256" spans="4:9" ht="15.75" customHeight="1" x14ac:dyDescent="0.2">
      <c r="D256" s="12"/>
      <c r="H256" s="1"/>
      <c r="I256" s="1"/>
    </row>
    <row r="257" spans="4:9" ht="15.75" customHeight="1" x14ac:dyDescent="0.2">
      <c r="D257" s="12"/>
      <c r="H257" s="1"/>
      <c r="I257" s="1"/>
    </row>
    <row r="258" spans="4:9" ht="15.75" customHeight="1" x14ac:dyDescent="0.2">
      <c r="D258" s="12"/>
      <c r="H258" s="1"/>
      <c r="I258" s="1"/>
    </row>
    <row r="259" spans="4:9" ht="15.75" customHeight="1" x14ac:dyDescent="0.2">
      <c r="D259" s="12"/>
      <c r="H259" s="1"/>
      <c r="I259" s="1"/>
    </row>
    <row r="260" spans="4:9" ht="15.75" customHeight="1" x14ac:dyDescent="0.2">
      <c r="D260" s="12"/>
      <c r="H260" s="1"/>
      <c r="I260" s="1"/>
    </row>
    <row r="261" spans="4:9" ht="15.75" customHeight="1" x14ac:dyDescent="0.2">
      <c r="D261" s="12"/>
      <c r="H261" s="1"/>
      <c r="I261" s="1"/>
    </row>
    <row r="262" spans="4:9" ht="15.75" customHeight="1" x14ac:dyDescent="0.2">
      <c r="D262" s="12"/>
      <c r="H262" s="1"/>
      <c r="I262" s="1"/>
    </row>
    <row r="263" spans="4:9" ht="15.75" customHeight="1" x14ac:dyDescent="0.2">
      <c r="D263" s="12"/>
      <c r="H263" s="1"/>
      <c r="I263" s="1"/>
    </row>
    <row r="264" spans="4:9" ht="15.75" customHeight="1" x14ac:dyDescent="0.2">
      <c r="D264" s="12"/>
      <c r="H264" s="1"/>
      <c r="I264" s="1"/>
    </row>
    <row r="265" spans="4:9" ht="15.75" customHeight="1" x14ac:dyDescent="0.2">
      <c r="D265" s="12"/>
      <c r="H265" s="1"/>
      <c r="I265" s="1"/>
    </row>
    <row r="266" spans="4:9" ht="15.75" customHeight="1" x14ac:dyDescent="0.2">
      <c r="D266" s="12"/>
      <c r="H266" s="1"/>
      <c r="I266" s="1"/>
    </row>
    <row r="267" spans="4:9" ht="15.75" customHeight="1" x14ac:dyDescent="0.2">
      <c r="D267" s="12"/>
      <c r="H267" s="1"/>
      <c r="I267" s="1"/>
    </row>
    <row r="268" spans="4:9" ht="15.75" customHeight="1" x14ac:dyDescent="0.2">
      <c r="D268" s="12"/>
      <c r="H268" s="1"/>
      <c r="I268" s="1"/>
    </row>
    <row r="269" spans="4:9" ht="15.75" customHeight="1" x14ac:dyDescent="0.2">
      <c r="D269" s="12"/>
      <c r="H269" s="1"/>
      <c r="I269" s="1"/>
    </row>
    <row r="270" spans="4:9" ht="15.75" customHeight="1" x14ac:dyDescent="0.2">
      <c r="D270" s="12"/>
      <c r="H270" s="1"/>
      <c r="I270" s="1"/>
    </row>
    <row r="271" spans="4:9" ht="15.75" customHeight="1" x14ac:dyDescent="0.2">
      <c r="D271" s="12"/>
      <c r="H271" s="1"/>
      <c r="I271" s="1"/>
    </row>
    <row r="272" spans="4:9" ht="15.75" customHeight="1" x14ac:dyDescent="0.2">
      <c r="D272" s="12"/>
      <c r="H272" s="1"/>
      <c r="I272" s="1"/>
    </row>
    <row r="273" spans="4:9" ht="15.75" customHeight="1" x14ac:dyDescent="0.2">
      <c r="D273" s="12"/>
      <c r="H273" s="1"/>
      <c r="I273" s="1"/>
    </row>
    <row r="274" spans="4:9" ht="15.75" customHeight="1" x14ac:dyDescent="0.2">
      <c r="D274" s="12"/>
      <c r="H274" s="1"/>
      <c r="I274" s="1"/>
    </row>
    <row r="275" spans="4:9" ht="15.75" customHeight="1" x14ac:dyDescent="0.2">
      <c r="D275" s="12"/>
      <c r="H275" s="1"/>
      <c r="I275" s="1"/>
    </row>
    <row r="276" spans="4:9" ht="15.75" customHeight="1" x14ac:dyDescent="0.2">
      <c r="D276" s="12"/>
      <c r="H276" s="1"/>
      <c r="I276" s="1"/>
    </row>
    <row r="277" spans="4:9" ht="15.75" customHeight="1" x14ac:dyDescent="0.2">
      <c r="D277" s="12"/>
      <c r="H277" s="1"/>
      <c r="I277" s="1"/>
    </row>
    <row r="278" spans="4:9" ht="15.75" customHeight="1" x14ac:dyDescent="0.2">
      <c r="D278" s="12"/>
      <c r="H278" s="1"/>
      <c r="I278" s="1"/>
    </row>
    <row r="279" spans="4:9" ht="15.75" customHeight="1" x14ac:dyDescent="0.2">
      <c r="D279" s="12"/>
      <c r="H279" s="1"/>
      <c r="I279" s="1"/>
    </row>
    <row r="280" spans="4:9" ht="15.75" customHeight="1" x14ac:dyDescent="0.2">
      <c r="D280" s="12"/>
      <c r="H280" s="1"/>
      <c r="I280" s="1"/>
    </row>
    <row r="281" spans="4:9" ht="15.75" customHeight="1" x14ac:dyDescent="0.2">
      <c r="D281" s="12"/>
      <c r="H281" s="1"/>
      <c r="I281" s="1"/>
    </row>
    <row r="282" spans="4:9" ht="15.75" customHeight="1" x14ac:dyDescent="0.2">
      <c r="D282" s="12"/>
      <c r="H282" s="1"/>
      <c r="I282" s="1"/>
    </row>
    <row r="283" spans="4:9" ht="15.75" customHeight="1" x14ac:dyDescent="0.2">
      <c r="D283" s="12"/>
      <c r="H283" s="1"/>
      <c r="I283" s="1"/>
    </row>
    <row r="284" spans="4:9" ht="15.75" customHeight="1" x14ac:dyDescent="0.2">
      <c r="D284" s="12"/>
      <c r="H284" s="1"/>
      <c r="I284" s="1"/>
    </row>
    <row r="285" spans="4:9" ht="15.75" customHeight="1" x14ac:dyDescent="0.2">
      <c r="D285" s="12"/>
      <c r="H285" s="1"/>
      <c r="I285" s="1"/>
    </row>
    <row r="286" spans="4:9" ht="15.75" customHeight="1" x14ac:dyDescent="0.2">
      <c r="D286" s="12"/>
      <c r="H286" s="1"/>
      <c r="I286" s="1"/>
    </row>
    <row r="287" spans="4:9" ht="15.75" customHeight="1" x14ac:dyDescent="0.2">
      <c r="D287" s="12"/>
      <c r="H287" s="1"/>
      <c r="I287" s="1"/>
    </row>
    <row r="288" spans="4:9" ht="15.75" customHeight="1" x14ac:dyDescent="0.2">
      <c r="D288" s="12"/>
      <c r="H288" s="1"/>
      <c r="I288" s="1"/>
    </row>
    <row r="289" spans="4:9" ht="15.75" customHeight="1" x14ac:dyDescent="0.2">
      <c r="D289" s="12"/>
      <c r="H289" s="1"/>
      <c r="I289" s="1"/>
    </row>
    <row r="290" spans="4:9" ht="15.75" customHeight="1" x14ac:dyDescent="0.2">
      <c r="D290" s="12"/>
      <c r="H290" s="1"/>
      <c r="I290" s="1"/>
    </row>
    <row r="291" spans="4:9" ht="15.75" customHeight="1" x14ac:dyDescent="0.2">
      <c r="D291" s="12"/>
      <c r="H291" s="1"/>
      <c r="I291" s="1"/>
    </row>
    <row r="292" spans="4:9" ht="15.75" customHeight="1" x14ac:dyDescent="0.2">
      <c r="D292" s="12"/>
      <c r="H292" s="1"/>
      <c r="I292" s="1"/>
    </row>
    <row r="293" spans="4:9" ht="15.75" customHeight="1" x14ac:dyDescent="0.2">
      <c r="D293" s="12"/>
      <c r="H293" s="1"/>
      <c r="I293" s="1"/>
    </row>
    <row r="294" spans="4:9" ht="15.75" customHeight="1" x14ac:dyDescent="0.2">
      <c r="D294" s="12"/>
      <c r="H294" s="1"/>
      <c r="I294" s="1"/>
    </row>
    <row r="295" spans="4:9" ht="15.75" customHeight="1" x14ac:dyDescent="0.2">
      <c r="D295" s="12"/>
      <c r="H295" s="1"/>
      <c r="I295" s="1"/>
    </row>
    <row r="296" spans="4:9" ht="15.75" customHeight="1" x14ac:dyDescent="0.2">
      <c r="D296" s="12"/>
      <c r="H296" s="1"/>
      <c r="I296" s="1"/>
    </row>
    <row r="297" spans="4:9" ht="15.75" customHeight="1" x14ac:dyDescent="0.2">
      <c r="D297" s="12"/>
      <c r="H297" s="1"/>
      <c r="I297" s="1"/>
    </row>
    <row r="298" spans="4:9" ht="15.75" customHeight="1" x14ac:dyDescent="0.2">
      <c r="D298" s="12"/>
      <c r="H298" s="1"/>
      <c r="I298" s="1"/>
    </row>
    <row r="299" spans="4:9" ht="15.75" customHeight="1" x14ac:dyDescent="0.2">
      <c r="D299" s="12"/>
      <c r="H299" s="1"/>
      <c r="I299" s="1"/>
    </row>
    <row r="300" spans="4:9" ht="15.75" customHeight="1" x14ac:dyDescent="0.2">
      <c r="D300" s="12"/>
      <c r="H300" s="1"/>
      <c r="I300" s="1"/>
    </row>
    <row r="301" spans="4:9" ht="15.75" customHeight="1" x14ac:dyDescent="0.2">
      <c r="D301" s="12"/>
      <c r="H301" s="1"/>
      <c r="I301" s="1"/>
    </row>
    <row r="302" spans="4:9" ht="15.75" customHeight="1" x14ac:dyDescent="0.2">
      <c r="D302" s="12"/>
      <c r="H302" s="1"/>
      <c r="I302" s="1"/>
    </row>
    <row r="303" spans="4:9" ht="15.75" customHeight="1" x14ac:dyDescent="0.2">
      <c r="D303" s="12"/>
      <c r="H303" s="1"/>
      <c r="I303" s="1"/>
    </row>
    <row r="304" spans="4:9" ht="15.75" customHeight="1" x14ac:dyDescent="0.2">
      <c r="D304" s="12"/>
      <c r="H304" s="1"/>
      <c r="I304" s="1"/>
    </row>
    <row r="305" spans="4:9" ht="15.75" customHeight="1" x14ac:dyDescent="0.2">
      <c r="D305" s="12"/>
      <c r="H305" s="1"/>
      <c r="I305" s="1"/>
    </row>
    <row r="306" spans="4:9" ht="15.75" customHeight="1" x14ac:dyDescent="0.2">
      <c r="D306" s="12"/>
      <c r="H306" s="1"/>
      <c r="I306" s="1"/>
    </row>
    <row r="307" spans="4:9" ht="15.75" customHeight="1" x14ac:dyDescent="0.2">
      <c r="D307" s="12"/>
      <c r="H307" s="1"/>
      <c r="I307" s="1"/>
    </row>
    <row r="308" spans="4:9" ht="15.75" customHeight="1" x14ac:dyDescent="0.2">
      <c r="D308" s="12"/>
      <c r="H308" s="1"/>
      <c r="I308" s="1"/>
    </row>
    <row r="309" spans="4:9" ht="15.75" customHeight="1" x14ac:dyDescent="0.2">
      <c r="D309" s="12"/>
      <c r="H309" s="1"/>
      <c r="I309" s="1"/>
    </row>
    <row r="310" spans="4:9" ht="15.75" customHeight="1" x14ac:dyDescent="0.2">
      <c r="D310" s="12"/>
      <c r="H310" s="1"/>
      <c r="I310" s="1"/>
    </row>
    <row r="311" spans="4:9" ht="15.75" customHeight="1" x14ac:dyDescent="0.2">
      <c r="D311" s="12"/>
      <c r="H311" s="1"/>
      <c r="I311" s="1"/>
    </row>
    <row r="312" spans="4:9" ht="15.75" customHeight="1" x14ac:dyDescent="0.2">
      <c r="D312" s="12"/>
      <c r="H312" s="1"/>
      <c r="I312" s="1"/>
    </row>
    <row r="313" spans="4:9" ht="15.75" customHeight="1" x14ac:dyDescent="0.2">
      <c r="D313" s="12"/>
      <c r="H313" s="1"/>
      <c r="I313" s="1"/>
    </row>
    <row r="314" spans="4:9" ht="15.75" customHeight="1" x14ac:dyDescent="0.2">
      <c r="D314" s="12"/>
      <c r="H314" s="1"/>
      <c r="I314" s="1"/>
    </row>
    <row r="315" spans="4:9" ht="15.75" customHeight="1" x14ac:dyDescent="0.2">
      <c r="D315" s="12"/>
      <c r="H315" s="1"/>
      <c r="I315" s="1"/>
    </row>
    <row r="316" spans="4:9" ht="15.75" customHeight="1" x14ac:dyDescent="0.2">
      <c r="D316" s="12"/>
      <c r="H316" s="1"/>
      <c r="I316" s="1"/>
    </row>
    <row r="317" spans="4:9" ht="15.75" customHeight="1" x14ac:dyDescent="0.2">
      <c r="D317" s="12"/>
      <c r="H317" s="1"/>
      <c r="I317" s="1"/>
    </row>
    <row r="318" spans="4:9" ht="15.75" customHeight="1" x14ac:dyDescent="0.2">
      <c r="D318" s="12"/>
      <c r="H318" s="1"/>
      <c r="I318" s="1"/>
    </row>
    <row r="319" spans="4:9" ht="15.75" customHeight="1" x14ac:dyDescent="0.2">
      <c r="D319" s="12"/>
      <c r="H319" s="1"/>
      <c r="I319" s="1"/>
    </row>
    <row r="320" spans="4:9" ht="15.75" customHeight="1" x14ac:dyDescent="0.2">
      <c r="D320" s="12"/>
      <c r="H320" s="1"/>
      <c r="I320" s="1"/>
    </row>
    <row r="321" spans="4:9" ht="15.75" customHeight="1" x14ac:dyDescent="0.2">
      <c r="D321" s="12"/>
      <c r="H321" s="1"/>
      <c r="I321" s="1"/>
    </row>
    <row r="322" spans="4:9" ht="15.75" customHeight="1" x14ac:dyDescent="0.2">
      <c r="D322" s="12"/>
      <c r="H322" s="1"/>
      <c r="I322" s="1"/>
    </row>
    <row r="323" spans="4:9" ht="15.75" customHeight="1" x14ac:dyDescent="0.2">
      <c r="D323" s="12"/>
      <c r="H323" s="1"/>
      <c r="I323" s="1"/>
    </row>
    <row r="324" spans="4:9" ht="15.75" customHeight="1" x14ac:dyDescent="0.2">
      <c r="D324" s="12"/>
      <c r="H324" s="1"/>
      <c r="I324" s="1"/>
    </row>
    <row r="325" spans="4:9" ht="15.75" customHeight="1" x14ac:dyDescent="0.2">
      <c r="D325" s="12"/>
      <c r="H325" s="1"/>
      <c r="I325" s="1"/>
    </row>
    <row r="326" spans="4:9" ht="15.75" customHeight="1" x14ac:dyDescent="0.2">
      <c r="D326" s="12"/>
      <c r="H326" s="1"/>
      <c r="I326" s="1"/>
    </row>
    <row r="327" spans="4:9" ht="15.75" customHeight="1" x14ac:dyDescent="0.2">
      <c r="D327" s="12"/>
      <c r="H327" s="1"/>
      <c r="I327" s="1"/>
    </row>
    <row r="328" spans="4:9" ht="15.75" customHeight="1" x14ac:dyDescent="0.2">
      <c r="D328" s="12"/>
      <c r="H328" s="1"/>
      <c r="I328" s="1"/>
    </row>
    <row r="329" spans="4:9" ht="15.75" customHeight="1" x14ac:dyDescent="0.2">
      <c r="D329" s="12"/>
      <c r="H329" s="1"/>
      <c r="I329" s="1"/>
    </row>
    <row r="330" spans="4:9" ht="15.75" customHeight="1" x14ac:dyDescent="0.2">
      <c r="D330" s="12"/>
      <c r="H330" s="1"/>
      <c r="I330" s="1"/>
    </row>
    <row r="331" spans="4:9" ht="15.75" customHeight="1" x14ac:dyDescent="0.2">
      <c r="D331" s="12"/>
      <c r="H331" s="1"/>
      <c r="I331" s="1"/>
    </row>
    <row r="332" spans="4:9" ht="15.75" customHeight="1" x14ac:dyDescent="0.2">
      <c r="D332" s="12"/>
      <c r="H332" s="1"/>
      <c r="I332" s="1"/>
    </row>
    <row r="333" spans="4:9" ht="15.75" customHeight="1" x14ac:dyDescent="0.2">
      <c r="D333" s="12"/>
      <c r="H333" s="1"/>
      <c r="I333" s="1"/>
    </row>
    <row r="334" spans="4:9" ht="15.75" customHeight="1" x14ac:dyDescent="0.2">
      <c r="D334" s="12"/>
      <c r="H334" s="1"/>
      <c r="I334" s="1"/>
    </row>
    <row r="335" spans="4:9" ht="15.75" customHeight="1" x14ac:dyDescent="0.2">
      <c r="D335" s="12"/>
      <c r="H335" s="1"/>
      <c r="I335" s="1"/>
    </row>
    <row r="336" spans="4:9" ht="15.75" customHeight="1" x14ac:dyDescent="0.2">
      <c r="D336" s="12"/>
      <c r="H336" s="1"/>
      <c r="I336" s="1"/>
    </row>
    <row r="337" spans="4:9" ht="15.75" customHeight="1" x14ac:dyDescent="0.2">
      <c r="D337" s="12"/>
      <c r="H337" s="1"/>
      <c r="I337" s="1"/>
    </row>
    <row r="338" spans="4:9" ht="15.75" customHeight="1" x14ac:dyDescent="0.2">
      <c r="D338" s="12"/>
      <c r="H338" s="1"/>
      <c r="I338" s="1"/>
    </row>
    <row r="339" spans="4:9" ht="15.75" customHeight="1" x14ac:dyDescent="0.2">
      <c r="D339" s="12"/>
      <c r="H339" s="1"/>
      <c r="I339" s="1"/>
    </row>
    <row r="340" spans="4:9" ht="15.75" customHeight="1" x14ac:dyDescent="0.2">
      <c r="D340" s="12"/>
      <c r="H340" s="1"/>
      <c r="I340" s="1"/>
    </row>
    <row r="341" spans="4:9" ht="15.75" customHeight="1" x14ac:dyDescent="0.2">
      <c r="D341" s="12"/>
      <c r="H341" s="1"/>
      <c r="I341" s="1"/>
    </row>
    <row r="342" spans="4:9" ht="15.75" customHeight="1" x14ac:dyDescent="0.2">
      <c r="D342" s="12"/>
      <c r="H342" s="1"/>
      <c r="I342" s="1"/>
    </row>
    <row r="343" spans="4:9" ht="15.75" customHeight="1" x14ac:dyDescent="0.2">
      <c r="D343" s="12"/>
      <c r="H343" s="1"/>
      <c r="I343" s="1"/>
    </row>
    <row r="344" spans="4:9" ht="15.75" customHeight="1" x14ac:dyDescent="0.2">
      <c r="D344" s="12"/>
      <c r="H344" s="1"/>
      <c r="I344" s="1"/>
    </row>
    <row r="345" spans="4:9" ht="15.75" customHeight="1" x14ac:dyDescent="0.2">
      <c r="D345" s="12"/>
      <c r="H345" s="1"/>
      <c r="I345" s="1"/>
    </row>
    <row r="346" spans="4:9" ht="15.75" customHeight="1" x14ac:dyDescent="0.2">
      <c r="D346" s="12"/>
      <c r="H346" s="1"/>
      <c r="I346" s="1"/>
    </row>
    <row r="347" spans="4:9" ht="15.75" customHeight="1" x14ac:dyDescent="0.2">
      <c r="D347" s="12"/>
      <c r="H347" s="1"/>
      <c r="I347" s="1"/>
    </row>
    <row r="348" spans="4:9" ht="15.75" customHeight="1" x14ac:dyDescent="0.2">
      <c r="D348" s="12"/>
      <c r="H348" s="1"/>
      <c r="I348" s="1"/>
    </row>
    <row r="349" spans="4:9" ht="15.75" customHeight="1" x14ac:dyDescent="0.2">
      <c r="D349" s="12"/>
      <c r="H349" s="1"/>
      <c r="I349" s="1"/>
    </row>
    <row r="350" spans="4:9" ht="15.75" customHeight="1" x14ac:dyDescent="0.2">
      <c r="D350" s="12"/>
      <c r="H350" s="1"/>
      <c r="I350" s="1"/>
    </row>
    <row r="351" spans="4:9" ht="15.75" customHeight="1" x14ac:dyDescent="0.2">
      <c r="D351" s="12"/>
      <c r="H351" s="1"/>
      <c r="I351" s="1"/>
    </row>
    <row r="352" spans="4:9" ht="15.75" customHeight="1" x14ac:dyDescent="0.2">
      <c r="D352" s="12"/>
      <c r="H352" s="1"/>
      <c r="I352" s="1"/>
    </row>
    <row r="353" spans="4:9" ht="15.75" customHeight="1" x14ac:dyDescent="0.2">
      <c r="D353" s="12"/>
      <c r="H353" s="1"/>
      <c r="I353" s="1"/>
    </row>
    <row r="354" spans="4:9" ht="15.75" customHeight="1" x14ac:dyDescent="0.2">
      <c r="D354" s="12"/>
      <c r="H354" s="1"/>
      <c r="I354" s="1"/>
    </row>
    <row r="355" spans="4:9" ht="15.75" customHeight="1" x14ac:dyDescent="0.2">
      <c r="D355" s="12"/>
      <c r="H355" s="1"/>
      <c r="I355" s="1"/>
    </row>
    <row r="356" spans="4:9" ht="15.75" customHeight="1" x14ac:dyDescent="0.2">
      <c r="D356" s="12"/>
      <c r="H356" s="1"/>
      <c r="I356" s="1"/>
    </row>
    <row r="357" spans="4:9" ht="15.75" customHeight="1" x14ac:dyDescent="0.2">
      <c r="D357" s="12"/>
      <c r="H357" s="1"/>
      <c r="I357" s="1"/>
    </row>
    <row r="358" spans="4:9" ht="15.75" customHeight="1" x14ac:dyDescent="0.2">
      <c r="D358" s="12"/>
      <c r="H358" s="1"/>
      <c r="I358" s="1"/>
    </row>
    <row r="359" spans="4:9" ht="15.75" customHeight="1" x14ac:dyDescent="0.2">
      <c r="D359" s="12"/>
      <c r="H359" s="1"/>
      <c r="I359" s="1"/>
    </row>
    <row r="360" spans="4:9" ht="15.75" customHeight="1" x14ac:dyDescent="0.2">
      <c r="D360" s="12"/>
      <c r="H360" s="1"/>
      <c r="I360" s="1"/>
    </row>
    <row r="361" spans="4:9" ht="15.75" customHeight="1" x14ac:dyDescent="0.2">
      <c r="D361" s="12"/>
      <c r="H361" s="1"/>
      <c r="I361" s="1"/>
    </row>
    <row r="362" spans="4:9" ht="15.75" customHeight="1" x14ac:dyDescent="0.2">
      <c r="D362" s="12"/>
      <c r="H362" s="1"/>
      <c r="I362" s="1"/>
    </row>
    <row r="363" spans="4:9" ht="15.75" customHeight="1" x14ac:dyDescent="0.2">
      <c r="D363" s="12"/>
      <c r="H363" s="1"/>
      <c r="I363" s="1"/>
    </row>
    <row r="364" spans="4:9" ht="15.75" customHeight="1" x14ac:dyDescent="0.2">
      <c r="D364" s="12"/>
      <c r="H364" s="1"/>
      <c r="I364" s="1"/>
    </row>
    <row r="365" spans="4:9" ht="15.75" customHeight="1" x14ac:dyDescent="0.2">
      <c r="D365" s="12"/>
      <c r="H365" s="1"/>
      <c r="I365" s="1"/>
    </row>
    <row r="366" spans="4:9" ht="15.75" customHeight="1" x14ac:dyDescent="0.2">
      <c r="D366" s="12"/>
      <c r="H366" s="1"/>
      <c r="I366" s="1"/>
    </row>
    <row r="367" spans="4:9" ht="15.75" customHeight="1" x14ac:dyDescent="0.2">
      <c r="D367" s="12"/>
      <c r="H367" s="1"/>
      <c r="I367" s="1"/>
    </row>
    <row r="368" spans="4:9" ht="15.75" customHeight="1" x14ac:dyDescent="0.2">
      <c r="D368" s="12"/>
      <c r="H368" s="1"/>
      <c r="I368" s="1"/>
    </row>
    <row r="369" spans="4:9" ht="15.75" customHeight="1" x14ac:dyDescent="0.2">
      <c r="D369" s="12"/>
      <c r="H369" s="1"/>
      <c r="I369" s="1"/>
    </row>
    <row r="370" spans="4:9" ht="15.75" customHeight="1" x14ac:dyDescent="0.2">
      <c r="D370" s="12"/>
      <c r="H370" s="1"/>
      <c r="I370" s="1"/>
    </row>
    <row r="371" spans="4:9" ht="15.75" customHeight="1" x14ac:dyDescent="0.2">
      <c r="D371" s="12"/>
      <c r="H371" s="1"/>
      <c r="I371" s="1"/>
    </row>
    <row r="372" spans="4:9" ht="15.75" customHeight="1" x14ac:dyDescent="0.2">
      <c r="D372" s="12"/>
      <c r="H372" s="1"/>
      <c r="I372" s="1"/>
    </row>
    <row r="373" spans="4:9" ht="15.75" customHeight="1" x14ac:dyDescent="0.2">
      <c r="D373" s="12"/>
      <c r="H373" s="1"/>
      <c r="I373" s="1"/>
    </row>
    <row r="374" spans="4:9" ht="15.75" customHeight="1" x14ac:dyDescent="0.2">
      <c r="D374" s="12"/>
      <c r="H374" s="1"/>
      <c r="I374" s="1"/>
    </row>
    <row r="375" spans="4:9" ht="15.75" customHeight="1" x14ac:dyDescent="0.2">
      <c r="D375" s="12"/>
      <c r="H375" s="1"/>
      <c r="I375" s="1"/>
    </row>
    <row r="376" spans="4:9" ht="15.75" customHeight="1" x14ac:dyDescent="0.2">
      <c r="D376" s="12"/>
      <c r="H376" s="1"/>
      <c r="I376" s="1"/>
    </row>
    <row r="377" spans="4:9" ht="15.75" customHeight="1" x14ac:dyDescent="0.2">
      <c r="D377" s="12"/>
      <c r="H377" s="1"/>
      <c r="I377" s="1"/>
    </row>
    <row r="378" spans="4:9" ht="15.75" customHeight="1" x14ac:dyDescent="0.2">
      <c r="D378" s="12"/>
      <c r="H378" s="1"/>
      <c r="I378" s="1"/>
    </row>
    <row r="379" spans="4:9" ht="15.75" customHeight="1" x14ac:dyDescent="0.2">
      <c r="D379" s="12"/>
      <c r="H379" s="1"/>
      <c r="I379" s="1"/>
    </row>
    <row r="380" spans="4:9" ht="15.75" customHeight="1" x14ac:dyDescent="0.2">
      <c r="D380" s="12"/>
      <c r="H380" s="1"/>
      <c r="I380" s="1"/>
    </row>
    <row r="381" spans="4:9" ht="15.75" customHeight="1" x14ac:dyDescent="0.2">
      <c r="D381" s="12"/>
      <c r="H381" s="1"/>
      <c r="I381" s="1"/>
    </row>
    <row r="382" spans="4:9" ht="15.75" customHeight="1" x14ac:dyDescent="0.2">
      <c r="D382" s="12"/>
      <c r="H382" s="1"/>
      <c r="I382" s="1"/>
    </row>
    <row r="383" spans="4:9" ht="15.75" customHeight="1" x14ac:dyDescent="0.2">
      <c r="D383" s="12"/>
      <c r="H383" s="1"/>
      <c r="I383" s="1"/>
    </row>
    <row r="384" spans="4:9" ht="15.75" customHeight="1" x14ac:dyDescent="0.2">
      <c r="D384" s="12"/>
      <c r="H384" s="1"/>
      <c r="I384" s="1"/>
    </row>
    <row r="385" spans="4:9" ht="15.75" customHeight="1" x14ac:dyDescent="0.2">
      <c r="D385" s="12"/>
      <c r="H385" s="1"/>
      <c r="I385" s="1"/>
    </row>
    <row r="386" spans="4:9" ht="15.75" customHeight="1" x14ac:dyDescent="0.2">
      <c r="D386" s="12"/>
      <c r="H386" s="1"/>
      <c r="I386" s="1"/>
    </row>
    <row r="387" spans="4:9" ht="15.75" customHeight="1" x14ac:dyDescent="0.2">
      <c r="D387" s="12"/>
      <c r="H387" s="1"/>
      <c r="I387" s="1"/>
    </row>
    <row r="388" spans="4:9" ht="15.75" customHeight="1" x14ac:dyDescent="0.2">
      <c r="D388" s="12"/>
      <c r="H388" s="1"/>
      <c r="I388" s="1"/>
    </row>
    <row r="389" spans="4:9" ht="15.75" customHeight="1" x14ac:dyDescent="0.2">
      <c r="D389" s="12"/>
      <c r="H389" s="1"/>
      <c r="I389" s="1"/>
    </row>
    <row r="390" spans="4:9" ht="15.75" customHeight="1" x14ac:dyDescent="0.2">
      <c r="D390" s="12"/>
      <c r="H390" s="1"/>
      <c r="I390" s="1"/>
    </row>
    <row r="391" spans="4:9" ht="15.75" customHeight="1" x14ac:dyDescent="0.2">
      <c r="D391" s="12"/>
      <c r="H391" s="1"/>
      <c r="I391" s="1"/>
    </row>
    <row r="392" spans="4:9" ht="15.75" customHeight="1" x14ac:dyDescent="0.2">
      <c r="D392" s="12"/>
      <c r="H392" s="1"/>
      <c r="I392" s="1"/>
    </row>
    <row r="393" spans="4:9" ht="15.75" customHeight="1" x14ac:dyDescent="0.2">
      <c r="D393" s="12"/>
      <c r="H393" s="1"/>
      <c r="I393" s="1"/>
    </row>
    <row r="394" spans="4:9" ht="15.75" customHeight="1" x14ac:dyDescent="0.2">
      <c r="D394" s="12"/>
      <c r="H394" s="1"/>
      <c r="I394" s="1"/>
    </row>
    <row r="395" spans="4:9" ht="15.75" customHeight="1" x14ac:dyDescent="0.2">
      <c r="D395" s="12"/>
      <c r="H395" s="1"/>
      <c r="I395" s="1"/>
    </row>
    <row r="396" spans="4:9" ht="15.75" customHeight="1" x14ac:dyDescent="0.2">
      <c r="D396" s="12"/>
      <c r="H396" s="1"/>
      <c r="I396" s="1"/>
    </row>
    <row r="397" spans="4:9" ht="15.75" customHeight="1" x14ac:dyDescent="0.2">
      <c r="D397" s="12"/>
      <c r="H397" s="1"/>
      <c r="I397" s="1"/>
    </row>
    <row r="398" spans="4:9" ht="15.75" customHeight="1" x14ac:dyDescent="0.2">
      <c r="D398" s="12"/>
      <c r="H398" s="1"/>
      <c r="I398" s="1"/>
    </row>
    <row r="399" spans="4:9" ht="15.75" customHeight="1" x14ac:dyDescent="0.2">
      <c r="D399" s="12"/>
      <c r="H399" s="1"/>
      <c r="I399" s="1"/>
    </row>
    <row r="400" spans="4:9" ht="15.75" customHeight="1" x14ac:dyDescent="0.2">
      <c r="D400" s="12"/>
      <c r="H400" s="1"/>
      <c r="I400" s="1"/>
    </row>
    <row r="401" spans="4:9" ht="15.75" customHeight="1" x14ac:dyDescent="0.2">
      <c r="D401" s="12"/>
      <c r="H401" s="1"/>
      <c r="I401" s="1"/>
    </row>
    <row r="402" spans="4:9" ht="15.75" customHeight="1" x14ac:dyDescent="0.2">
      <c r="D402" s="12"/>
      <c r="H402" s="1"/>
      <c r="I402" s="1"/>
    </row>
    <row r="403" spans="4:9" ht="15.75" customHeight="1" x14ac:dyDescent="0.2">
      <c r="D403" s="12"/>
      <c r="H403" s="1"/>
      <c r="I403" s="1"/>
    </row>
    <row r="404" spans="4:9" ht="15.75" customHeight="1" x14ac:dyDescent="0.2">
      <c r="D404" s="12"/>
      <c r="H404" s="1"/>
      <c r="I404" s="1"/>
    </row>
    <row r="405" spans="4:9" ht="15.75" customHeight="1" x14ac:dyDescent="0.2">
      <c r="D405" s="12"/>
      <c r="H405" s="1"/>
      <c r="I405" s="1"/>
    </row>
    <row r="406" spans="4:9" ht="15.75" customHeight="1" x14ac:dyDescent="0.2">
      <c r="D406" s="12"/>
      <c r="H406" s="1"/>
      <c r="I406" s="1"/>
    </row>
    <row r="407" spans="4:9" ht="15.75" customHeight="1" x14ac:dyDescent="0.2">
      <c r="D407" s="12"/>
      <c r="H407" s="1"/>
      <c r="I407" s="1"/>
    </row>
    <row r="408" spans="4:9" ht="15.75" customHeight="1" x14ac:dyDescent="0.2">
      <c r="D408" s="12"/>
      <c r="H408" s="1"/>
      <c r="I408" s="1"/>
    </row>
    <row r="409" spans="4:9" ht="15.75" customHeight="1" x14ac:dyDescent="0.2">
      <c r="D409" s="12"/>
      <c r="H409" s="1"/>
      <c r="I409" s="1"/>
    </row>
    <row r="410" spans="4:9" ht="15.75" customHeight="1" x14ac:dyDescent="0.2">
      <c r="D410" s="12"/>
      <c r="H410" s="1"/>
      <c r="I410" s="1"/>
    </row>
    <row r="411" spans="4:9" ht="15.75" customHeight="1" x14ac:dyDescent="0.2">
      <c r="D411" s="12"/>
      <c r="H411" s="1"/>
      <c r="I411" s="1"/>
    </row>
    <row r="412" spans="4:9" ht="15.75" customHeight="1" x14ac:dyDescent="0.2">
      <c r="D412" s="12"/>
      <c r="H412" s="1"/>
      <c r="I412" s="1"/>
    </row>
    <row r="413" spans="4:9" ht="15.75" customHeight="1" x14ac:dyDescent="0.2">
      <c r="D413" s="12"/>
      <c r="H413" s="1"/>
      <c r="I413" s="1"/>
    </row>
    <row r="414" spans="4:9" ht="15.75" customHeight="1" x14ac:dyDescent="0.2">
      <c r="D414" s="12"/>
      <c r="H414" s="1"/>
      <c r="I414" s="1"/>
    </row>
    <row r="415" spans="4:9" ht="15.75" customHeight="1" x14ac:dyDescent="0.2">
      <c r="D415" s="12"/>
      <c r="H415" s="1"/>
      <c r="I415" s="1"/>
    </row>
    <row r="416" spans="4:9" ht="15.75" customHeight="1" x14ac:dyDescent="0.2">
      <c r="D416" s="12"/>
      <c r="H416" s="1"/>
      <c r="I416" s="1"/>
    </row>
    <row r="417" spans="4:9" ht="15.75" customHeight="1" x14ac:dyDescent="0.2">
      <c r="D417" s="12"/>
      <c r="H417" s="1"/>
      <c r="I417" s="1"/>
    </row>
    <row r="418" spans="4:9" ht="15.75" customHeight="1" x14ac:dyDescent="0.2">
      <c r="D418" s="12"/>
      <c r="H418" s="1"/>
      <c r="I418" s="1"/>
    </row>
    <row r="419" spans="4:9" ht="15.75" customHeight="1" x14ac:dyDescent="0.2">
      <c r="D419" s="12"/>
      <c r="H419" s="1"/>
      <c r="I419" s="1"/>
    </row>
    <row r="420" spans="4:9" ht="15.75" customHeight="1" x14ac:dyDescent="0.2">
      <c r="D420" s="12"/>
      <c r="H420" s="1"/>
      <c r="I420" s="1"/>
    </row>
    <row r="421" spans="4:9" ht="15.75" customHeight="1" x14ac:dyDescent="0.2">
      <c r="D421" s="12"/>
      <c r="H421" s="1"/>
      <c r="I421" s="1"/>
    </row>
    <row r="422" spans="4:9" ht="15.75" customHeight="1" x14ac:dyDescent="0.2">
      <c r="D422" s="12"/>
      <c r="H422" s="1"/>
      <c r="I422" s="1"/>
    </row>
    <row r="423" spans="4:9" ht="15.75" customHeight="1" x14ac:dyDescent="0.2">
      <c r="D423" s="12"/>
      <c r="H423" s="1"/>
      <c r="I423" s="1"/>
    </row>
    <row r="424" spans="4:9" ht="15.75" customHeight="1" x14ac:dyDescent="0.2">
      <c r="D424" s="12"/>
      <c r="H424" s="1"/>
      <c r="I424" s="1"/>
    </row>
    <row r="425" spans="4:9" ht="15.75" customHeight="1" x14ac:dyDescent="0.2">
      <c r="D425" s="12"/>
      <c r="H425" s="1"/>
      <c r="I425" s="1"/>
    </row>
    <row r="426" spans="4:9" ht="15.75" customHeight="1" x14ac:dyDescent="0.2">
      <c r="D426" s="12"/>
      <c r="H426" s="1"/>
      <c r="I426" s="1"/>
    </row>
    <row r="427" spans="4:9" ht="15.75" customHeight="1" x14ac:dyDescent="0.2">
      <c r="D427" s="12"/>
      <c r="H427" s="1"/>
      <c r="I427" s="1"/>
    </row>
    <row r="428" spans="4:9" ht="15.75" customHeight="1" x14ac:dyDescent="0.2">
      <c r="D428" s="12"/>
      <c r="H428" s="1"/>
      <c r="I428" s="1"/>
    </row>
    <row r="429" spans="4:9" ht="15.75" customHeight="1" x14ac:dyDescent="0.2">
      <c r="D429" s="12"/>
      <c r="H429" s="1"/>
      <c r="I429" s="1"/>
    </row>
    <row r="430" spans="4:9" ht="15.75" customHeight="1" x14ac:dyDescent="0.2">
      <c r="D430" s="12"/>
      <c r="H430" s="1"/>
      <c r="I430" s="1"/>
    </row>
    <row r="431" spans="4:9" ht="15.75" customHeight="1" x14ac:dyDescent="0.2">
      <c r="D431" s="12"/>
      <c r="H431" s="1"/>
      <c r="I431" s="1"/>
    </row>
    <row r="432" spans="4:9" ht="15.75" customHeight="1" x14ac:dyDescent="0.2">
      <c r="D432" s="12"/>
      <c r="H432" s="1"/>
      <c r="I432" s="1"/>
    </row>
    <row r="433" spans="4:9" ht="15.75" customHeight="1" x14ac:dyDescent="0.2">
      <c r="D433" s="12"/>
      <c r="H433" s="1"/>
      <c r="I433" s="1"/>
    </row>
    <row r="434" spans="4:9" ht="15.75" customHeight="1" x14ac:dyDescent="0.2">
      <c r="D434" s="12"/>
      <c r="H434" s="1"/>
      <c r="I434" s="1"/>
    </row>
    <row r="435" spans="4:9" ht="15.75" customHeight="1" x14ac:dyDescent="0.2">
      <c r="D435" s="12"/>
      <c r="H435" s="1"/>
      <c r="I435" s="1"/>
    </row>
    <row r="436" spans="4:9" ht="15.75" customHeight="1" x14ac:dyDescent="0.2">
      <c r="D436" s="12"/>
      <c r="H436" s="1"/>
      <c r="I436" s="1"/>
    </row>
    <row r="437" spans="4:9" ht="15.75" customHeight="1" x14ac:dyDescent="0.2">
      <c r="D437" s="12"/>
      <c r="H437" s="1"/>
      <c r="I437" s="1"/>
    </row>
    <row r="438" spans="4:9" ht="15.75" customHeight="1" x14ac:dyDescent="0.2">
      <c r="D438" s="12"/>
      <c r="H438" s="1"/>
      <c r="I438" s="1"/>
    </row>
    <row r="439" spans="4:9" ht="15.75" customHeight="1" x14ac:dyDescent="0.2">
      <c r="D439" s="12"/>
      <c r="H439" s="1"/>
      <c r="I439" s="1"/>
    </row>
    <row r="440" spans="4:9" ht="15.75" customHeight="1" x14ac:dyDescent="0.2">
      <c r="D440" s="12"/>
      <c r="H440" s="1"/>
      <c r="I440" s="1"/>
    </row>
    <row r="441" spans="4:9" ht="15.75" customHeight="1" x14ac:dyDescent="0.2">
      <c r="D441" s="12"/>
      <c r="H441" s="1"/>
      <c r="I441" s="1"/>
    </row>
    <row r="442" spans="4:9" ht="15.75" customHeight="1" x14ac:dyDescent="0.2">
      <c r="D442" s="12"/>
      <c r="H442" s="1"/>
      <c r="I442" s="1"/>
    </row>
    <row r="443" spans="4:9" ht="15.75" customHeight="1" x14ac:dyDescent="0.2">
      <c r="D443" s="12"/>
      <c r="H443" s="1"/>
      <c r="I443" s="1"/>
    </row>
    <row r="444" spans="4:9" ht="15.75" customHeight="1" x14ac:dyDescent="0.2">
      <c r="D444" s="12"/>
      <c r="H444" s="1"/>
      <c r="I444" s="1"/>
    </row>
    <row r="445" spans="4:9" ht="15.75" customHeight="1" x14ac:dyDescent="0.2">
      <c r="D445" s="12"/>
      <c r="H445" s="1"/>
      <c r="I445" s="1"/>
    </row>
    <row r="446" spans="4:9" ht="15.75" customHeight="1" x14ac:dyDescent="0.2">
      <c r="D446" s="12"/>
      <c r="H446" s="1"/>
      <c r="I446" s="1"/>
    </row>
    <row r="447" spans="4:9" ht="15.75" customHeight="1" x14ac:dyDescent="0.2">
      <c r="D447" s="12"/>
      <c r="H447" s="1"/>
      <c r="I447" s="1"/>
    </row>
    <row r="448" spans="4:9" ht="15.75" customHeight="1" x14ac:dyDescent="0.2">
      <c r="D448" s="12"/>
      <c r="H448" s="1"/>
      <c r="I448" s="1"/>
    </row>
    <row r="449" spans="4:9" ht="15.75" customHeight="1" x14ac:dyDescent="0.2">
      <c r="D449" s="12"/>
      <c r="H449" s="1"/>
      <c r="I449" s="1"/>
    </row>
    <row r="450" spans="4:9" ht="15.75" customHeight="1" x14ac:dyDescent="0.2">
      <c r="D450" s="12"/>
      <c r="H450" s="1"/>
      <c r="I450" s="1"/>
    </row>
    <row r="451" spans="4:9" ht="15.75" customHeight="1" x14ac:dyDescent="0.2">
      <c r="D451" s="12"/>
      <c r="H451" s="1"/>
      <c r="I451" s="1"/>
    </row>
    <row r="452" spans="4:9" ht="15.75" customHeight="1" x14ac:dyDescent="0.2">
      <c r="D452" s="12"/>
      <c r="H452" s="1"/>
      <c r="I452" s="1"/>
    </row>
    <row r="453" spans="4:9" ht="15.75" customHeight="1" x14ac:dyDescent="0.2">
      <c r="D453" s="12"/>
      <c r="H453" s="1"/>
      <c r="I453" s="1"/>
    </row>
    <row r="454" spans="4:9" ht="15.75" customHeight="1" x14ac:dyDescent="0.2">
      <c r="D454" s="12"/>
      <c r="H454" s="1"/>
      <c r="I454" s="1"/>
    </row>
    <row r="455" spans="4:9" ht="15.75" customHeight="1" x14ac:dyDescent="0.2">
      <c r="D455" s="12"/>
      <c r="H455" s="1"/>
      <c r="I455" s="1"/>
    </row>
    <row r="456" spans="4:9" ht="15.75" customHeight="1" x14ac:dyDescent="0.2">
      <c r="D456" s="12"/>
      <c r="H456" s="1"/>
      <c r="I456" s="1"/>
    </row>
    <row r="457" spans="4:9" ht="15.75" customHeight="1" x14ac:dyDescent="0.2">
      <c r="D457" s="12"/>
      <c r="H457" s="1"/>
      <c r="I457" s="1"/>
    </row>
    <row r="458" spans="4:9" ht="15.75" customHeight="1" x14ac:dyDescent="0.2">
      <c r="D458" s="12"/>
      <c r="H458" s="1"/>
      <c r="I458" s="1"/>
    </row>
    <row r="459" spans="4:9" ht="15.75" customHeight="1" x14ac:dyDescent="0.2">
      <c r="D459" s="12"/>
      <c r="H459" s="1"/>
      <c r="I459" s="1"/>
    </row>
    <row r="460" spans="4:9" ht="15.75" customHeight="1" x14ac:dyDescent="0.2">
      <c r="D460" s="12"/>
      <c r="H460" s="1"/>
      <c r="I460" s="1"/>
    </row>
    <row r="461" spans="4:9" ht="15.75" customHeight="1" x14ac:dyDescent="0.2">
      <c r="D461" s="12"/>
      <c r="H461" s="1"/>
      <c r="I461" s="1"/>
    </row>
    <row r="462" spans="4:9" ht="15.75" customHeight="1" x14ac:dyDescent="0.2">
      <c r="D462" s="12"/>
      <c r="H462" s="1"/>
      <c r="I462" s="1"/>
    </row>
    <row r="463" spans="4:9" ht="15.75" customHeight="1" x14ac:dyDescent="0.2">
      <c r="D463" s="12"/>
      <c r="H463" s="1"/>
      <c r="I463" s="1"/>
    </row>
    <row r="464" spans="4:9" ht="15.75" customHeight="1" x14ac:dyDescent="0.2">
      <c r="D464" s="12"/>
      <c r="H464" s="1"/>
      <c r="I464" s="1"/>
    </row>
    <row r="465" spans="4:9" ht="15.75" customHeight="1" x14ac:dyDescent="0.2">
      <c r="D465" s="12"/>
      <c r="H465" s="1"/>
      <c r="I465" s="1"/>
    </row>
    <row r="466" spans="4:9" ht="15.75" customHeight="1" x14ac:dyDescent="0.2">
      <c r="D466" s="12"/>
      <c r="H466" s="1"/>
      <c r="I466" s="1"/>
    </row>
    <row r="467" spans="4:9" ht="15.75" customHeight="1" x14ac:dyDescent="0.2">
      <c r="D467" s="12"/>
      <c r="H467" s="1"/>
      <c r="I467" s="1"/>
    </row>
    <row r="468" spans="4:9" ht="15.75" customHeight="1" x14ac:dyDescent="0.2">
      <c r="D468" s="12"/>
      <c r="H468" s="1"/>
      <c r="I468" s="1"/>
    </row>
    <row r="469" spans="4:9" ht="15.75" customHeight="1" x14ac:dyDescent="0.2">
      <c r="D469" s="12"/>
      <c r="H469" s="1"/>
      <c r="I469" s="1"/>
    </row>
    <row r="470" spans="4:9" ht="15.75" customHeight="1" x14ac:dyDescent="0.2">
      <c r="D470" s="12"/>
      <c r="H470" s="1"/>
      <c r="I470" s="1"/>
    </row>
    <row r="471" spans="4:9" ht="15.75" customHeight="1" x14ac:dyDescent="0.2">
      <c r="D471" s="12"/>
      <c r="H471" s="1"/>
      <c r="I471" s="1"/>
    </row>
    <row r="472" spans="4:9" ht="15.75" customHeight="1" x14ac:dyDescent="0.2">
      <c r="D472" s="12"/>
      <c r="H472" s="1"/>
      <c r="I472" s="1"/>
    </row>
    <row r="473" spans="4:9" ht="15.75" customHeight="1" x14ac:dyDescent="0.2">
      <c r="D473" s="12"/>
      <c r="H473" s="1"/>
      <c r="I473" s="1"/>
    </row>
    <row r="474" spans="4:9" ht="15.75" customHeight="1" x14ac:dyDescent="0.2">
      <c r="D474" s="12"/>
      <c r="H474" s="1"/>
      <c r="I474" s="1"/>
    </row>
    <row r="475" spans="4:9" ht="15.75" customHeight="1" x14ac:dyDescent="0.2">
      <c r="D475" s="12"/>
      <c r="H475" s="1"/>
      <c r="I475" s="1"/>
    </row>
    <row r="476" spans="4:9" ht="15.75" customHeight="1" x14ac:dyDescent="0.2">
      <c r="D476" s="12"/>
      <c r="H476" s="1"/>
      <c r="I476" s="1"/>
    </row>
    <row r="477" spans="4:9" ht="15.75" customHeight="1" x14ac:dyDescent="0.2">
      <c r="D477" s="12"/>
      <c r="H477" s="1"/>
      <c r="I477" s="1"/>
    </row>
    <row r="478" spans="4:9" ht="15.75" customHeight="1" x14ac:dyDescent="0.2">
      <c r="D478" s="12"/>
      <c r="H478" s="1"/>
      <c r="I478" s="1"/>
    </row>
    <row r="479" spans="4:9" ht="15.75" customHeight="1" x14ac:dyDescent="0.2">
      <c r="D479" s="12"/>
      <c r="H479" s="1"/>
      <c r="I479" s="1"/>
    </row>
    <row r="480" spans="4:9" ht="15.75" customHeight="1" x14ac:dyDescent="0.2">
      <c r="D480" s="12"/>
      <c r="H480" s="1"/>
      <c r="I480" s="1"/>
    </row>
    <row r="481" spans="4:9" ht="15.75" customHeight="1" x14ac:dyDescent="0.2">
      <c r="D481" s="12"/>
      <c r="H481" s="1"/>
      <c r="I481" s="1"/>
    </row>
    <row r="482" spans="4:9" ht="15.75" customHeight="1" x14ac:dyDescent="0.2">
      <c r="D482" s="12"/>
      <c r="H482" s="1"/>
      <c r="I482" s="1"/>
    </row>
    <row r="483" spans="4:9" ht="15.75" customHeight="1" x14ac:dyDescent="0.2">
      <c r="D483" s="12"/>
      <c r="H483" s="1"/>
      <c r="I483" s="1"/>
    </row>
    <row r="484" spans="4:9" ht="15.75" customHeight="1" x14ac:dyDescent="0.2">
      <c r="D484" s="12"/>
      <c r="H484" s="1"/>
      <c r="I484" s="1"/>
    </row>
    <row r="485" spans="4:9" ht="15.75" customHeight="1" x14ac:dyDescent="0.2">
      <c r="D485" s="12"/>
      <c r="H485" s="1"/>
      <c r="I485" s="1"/>
    </row>
    <row r="486" spans="4:9" ht="15.75" customHeight="1" x14ac:dyDescent="0.2">
      <c r="D486" s="12"/>
      <c r="H486" s="1"/>
      <c r="I486" s="1"/>
    </row>
    <row r="487" spans="4:9" ht="15.75" customHeight="1" x14ac:dyDescent="0.2">
      <c r="D487" s="12"/>
      <c r="H487" s="1"/>
      <c r="I487" s="1"/>
    </row>
    <row r="488" spans="4:9" ht="15.75" customHeight="1" x14ac:dyDescent="0.2">
      <c r="D488" s="12"/>
      <c r="H488" s="1"/>
      <c r="I488" s="1"/>
    </row>
    <row r="489" spans="4:9" ht="15.75" customHeight="1" x14ac:dyDescent="0.2">
      <c r="D489" s="12"/>
      <c r="H489" s="1"/>
      <c r="I489" s="1"/>
    </row>
    <row r="490" spans="4:9" ht="15.75" customHeight="1" x14ac:dyDescent="0.2">
      <c r="D490" s="12"/>
      <c r="H490" s="1"/>
      <c r="I490" s="1"/>
    </row>
    <row r="491" spans="4:9" ht="15.75" customHeight="1" x14ac:dyDescent="0.2">
      <c r="D491" s="12"/>
      <c r="H491" s="1"/>
      <c r="I491" s="1"/>
    </row>
    <row r="492" spans="4:9" ht="15.75" customHeight="1" x14ac:dyDescent="0.2">
      <c r="D492" s="12"/>
      <c r="H492" s="1"/>
      <c r="I492" s="1"/>
    </row>
    <row r="493" spans="4:9" ht="15.75" customHeight="1" x14ac:dyDescent="0.2">
      <c r="D493" s="12"/>
      <c r="H493" s="1"/>
      <c r="I493" s="1"/>
    </row>
    <row r="494" spans="4:9" ht="15.75" customHeight="1" x14ac:dyDescent="0.2">
      <c r="D494" s="12"/>
      <c r="H494" s="1"/>
      <c r="I494" s="1"/>
    </row>
    <row r="495" spans="4:9" ht="15.75" customHeight="1" x14ac:dyDescent="0.2">
      <c r="D495" s="12"/>
      <c r="H495" s="1"/>
      <c r="I495" s="1"/>
    </row>
    <row r="496" spans="4:9" ht="15.75" customHeight="1" x14ac:dyDescent="0.2">
      <c r="D496" s="12"/>
      <c r="H496" s="1"/>
      <c r="I496" s="1"/>
    </row>
    <row r="497" spans="4:9" ht="15.75" customHeight="1" x14ac:dyDescent="0.2">
      <c r="D497" s="12"/>
      <c r="H497" s="1"/>
      <c r="I497" s="1"/>
    </row>
    <row r="498" spans="4:9" ht="15.75" customHeight="1" x14ac:dyDescent="0.2">
      <c r="D498" s="12"/>
      <c r="H498" s="1"/>
      <c r="I498" s="1"/>
    </row>
    <row r="499" spans="4:9" ht="15.75" customHeight="1" x14ac:dyDescent="0.2">
      <c r="D499" s="12"/>
      <c r="H499" s="1"/>
      <c r="I499" s="1"/>
    </row>
    <row r="500" spans="4:9" ht="15.75" customHeight="1" x14ac:dyDescent="0.2">
      <c r="D500" s="12"/>
      <c r="H500" s="1"/>
      <c r="I500" s="1"/>
    </row>
    <row r="501" spans="4:9" ht="15.75" customHeight="1" x14ac:dyDescent="0.2">
      <c r="D501" s="12"/>
      <c r="H501" s="1"/>
      <c r="I501" s="1"/>
    </row>
    <row r="502" spans="4:9" ht="15.75" customHeight="1" x14ac:dyDescent="0.2">
      <c r="D502" s="12"/>
      <c r="H502" s="1"/>
      <c r="I502" s="1"/>
    </row>
    <row r="503" spans="4:9" ht="15.75" customHeight="1" x14ac:dyDescent="0.2">
      <c r="D503" s="12"/>
      <c r="H503" s="1"/>
      <c r="I503" s="1"/>
    </row>
    <row r="504" spans="4:9" ht="15.75" customHeight="1" x14ac:dyDescent="0.2">
      <c r="D504" s="12"/>
      <c r="H504" s="1"/>
      <c r="I504" s="1"/>
    </row>
    <row r="505" spans="4:9" ht="15.75" customHeight="1" x14ac:dyDescent="0.2">
      <c r="D505" s="12"/>
      <c r="H505" s="1"/>
      <c r="I505" s="1"/>
    </row>
    <row r="506" spans="4:9" ht="15.75" customHeight="1" x14ac:dyDescent="0.2">
      <c r="D506" s="12"/>
      <c r="H506" s="1"/>
      <c r="I506" s="1"/>
    </row>
    <row r="507" spans="4:9" ht="15.75" customHeight="1" x14ac:dyDescent="0.2">
      <c r="D507" s="12"/>
      <c r="H507" s="1"/>
      <c r="I507" s="1"/>
    </row>
    <row r="508" spans="4:9" ht="15.75" customHeight="1" x14ac:dyDescent="0.2">
      <c r="D508" s="12"/>
      <c r="H508" s="1"/>
      <c r="I508" s="1"/>
    </row>
    <row r="509" spans="4:9" ht="15.75" customHeight="1" x14ac:dyDescent="0.2">
      <c r="D509" s="12"/>
      <c r="H509" s="1"/>
      <c r="I509" s="1"/>
    </row>
    <row r="510" spans="4:9" ht="15.75" customHeight="1" x14ac:dyDescent="0.2">
      <c r="D510" s="12"/>
      <c r="H510" s="1"/>
      <c r="I510" s="1"/>
    </row>
    <row r="511" spans="4:9" ht="15.75" customHeight="1" x14ac:dyDescent="0.2">
      <c r="D511" s="12"/>
      <c r="H511" s="1"/>
      <c r="I511" s="1"/>
    </row>
    <row r="512" spans="4:9" ht="15.75" customHeight="1" x14ac:dyDescent="0.2">
      <c r="D512" s="12"/>
      <c r="H512" s="1"/>
      <c r="I512" s="1"/>
    </row>
    <row r="513" spans="4:9" ht="15.75" customHeight="1" x14ac:dyDescent="0.2">
      <c r="D513" s="12"/>
      <c r="H513" s="1"/>
      <c r="I513" s="1"/>
    </row>
    <row r="514" spans="4:9" ht="15.75" customHeight="1" x14ac:dyDescent="0.2">
      <c r="D514" s="12"/>
      <c r="H514" s="1"/>
      <c r="I514" s="1"/>
    </row>
    <row r="515" spans="4:9" ht="15.75" customHeight="1" x14ac:dyDescent="0.2">
      <c r="D515" s="12"/>
      <c r="H515" s="1"/>
      <c r="I515" s="1"/>
    </row>
    <row r="516" spans="4:9" ht="15.75" customHeight="1" x14ac:dyDescent="0.2">
      <c r="D516" s="12"/>
      <c r="H516" s="1"/>
      <c r="I516" s="1"/>
    </row>
    <row r="517" spans="4:9" ht="15.75" customHeight="1" x14ac:dyDescent="0.2">
      <c r="D517" s="12"/>
      <c r="H517" s="1"/>
      <c r="I517" s="1"/>
    </row>
    <row r="518" spans="4:9" ht="15.75" customHeight="1" x14ac:dyDescent="0.2">
      <c r="D518" s="12"/>
      <c r="H518" s="1"/>
      <c r="I518" s="1"/>
    </row>
    <row r="519" spans="4:9" ht="15.75" customHeight="1" x14ac:dyDescent="0.2">
      <c r="D519" s="12"/>
      <c r="H519" s="1"/>
      <c r="I519" s="1"/>
    </row>
    <row r="520" spans="4:9" ht="15.75" customHeight="1" x14ac:dyDescent="0.2">
      <c r="D520" s="12"/>
      <c r="H520" s="1"/>
      <c r="I520" s="1"/>
    </row>
    <row r="521" spans="4:9" ht="15.75" customHeight="1" x14ac:dyDescent="0.2">
      <c r="D521" s="12"/>
      <c r="H521" s="1"/>
      <c r="I521" s="1"/>
    </row>
    <row r="522" spans="4:9" ht="15.75" customHeight="1" x14ac:dyDescent="0.2">
      <c r="D522" s="12"/>
      <c r="H522" s="1"/>
      <c r="I522" s="1"/>
    </row>
    <row r="523" spans="4:9" ht="15.75" customHeight="1" x14ac:dyDescent="0.2">
      <c r="D523" s="12"/>
      <c r="H523" s="1"/>
      <c r="I523" s="1"/>
    </row>
    <row r="524" spans="4:9" ht="15.75" customHeight="1" x14ac:dyDescent="0.2">
      <c r="D524" s="12"/>
      <c r="H524" s="1"/>
      <c r="I524" s="1"/>
    </row>
    <row r="525" spans="4:9" ht="15.75" customHeight="1" x14ac:dyDescent="0.2">
      <c r="D525" s="12"/>
      <c r="H525" s="1"/>
      <c r="I525" s="1"/>
    </row>
    <row r="526" spans="4:9" ht="15.75" customHeight="1" x14ac:dyDescent="0.2">
      <c r="D526" s="12"/>
      <c r="H526" s="1"/>
      <c r="I526" s="1"/>
    </row>
    <row r="527" spans="4:9" ht="15.75" customHeight="1" x14ac:dyDescent="0.2">
      <c r="D527" s="12"/>
      <c r="H527" s="1"/>
      <c r="I527" s="1"/>
    </row>
    <row r="528" spans="4:9" ht="15.75" customHeight="1" x14ac:dyDescent="0.2">
      <c r="D528" s="12"/>
      <c r="H528" s="1"/>
      <c r="I528" s="1"/>
    </row>
    <row r="529" spans="4:9" ht="15.75" customHeight="1" x14ac:dyDescent="0.2">
      <c r="D529" s="12"/>
      <c r="H529" s="1"/>
      <c r="I529" s="1"/>
    </row>
    <row r="530" spans="4:9" ht="15.75" customHeight="1" x14ac:dyDescent="0.2">
      <c r="D530" s="12"/>
      <c r="H530" s="1"/>
      <c r="I530" s="1"/>
    </row>
    <row r="531" spans="4:9" ht="15.75" customHeight="1" x14ac:dyDescent="0.2">
      <c r="D531" s="12"/>
      <c r="H531" s="1"/>
      <c r="I531" s="1"/>
    </row>
    <row r="532" spans="4:9" ht="15.75" customHeight="1" x14ac:dyDescent="0.2">
      <c r="D532" s="12"/>
      <c r="H532" s="1"/>
      <c r="I532" s="1"/>
    </row>
    <row r="533" spans="4:9" ht="15.75" customHeight="1" x14ac:dyDescent="0.2">
      <c r="D533" s="12"/>
      <c r="H533" s="1"/>
      <c r="I533" s="1"/>
    </row>
    <row r="534" spans="4:9" ht="15.75" customHeight="1" x14ac:dyDescent="0.2">
      <c r="D534" s="12"/>
      <c r="H534" s="1"/>
      <c r="I534" s="1"/>
    </row>
    <row r="535" spans="4:9" ht="15.75" customHeight="1" x14ac:dyDescent="0.2">
      <c r="D535" s="12"/>
      <c r="H535" s="1"/>
      <c r="I535" s="1"/>
    </row>
    <row r="536" spans="4:9" ht="15.75" customHeight="1" x14ac:dyDescent="0.2">
      <c r="D536" s="12"/>
      <c r="H536" s="1"/>
      <c r="I536" s="1"/>
    </row>
    <row r="537" spans="4:9" ht="15.75" customHeight="1" x14ac:dyDescent="0.2">
      <c r="D537" s="12"/>
      <c r="H537" s="1"/>
      <c r="I537" s="1"/>
    </row>
    <row r="538" spans="4:9" ht="15.75" customHeight="1" x14ac:dyDescent="0.2">
      <c r="D538" s="12"/>
      <c r="H538" s="1"/>
      <c r="I538" s="1"/>
    </row>
    <row r="539" spans="4:9" ht="15.75" customHeight="1" x14ac:dyDescent="0.2">
      <c r="D539" s="12"/>
      <c r="H539" s="1"/>
      <c r="I539" s="1"/>
    </row>
    <row r="540" spans="4:9" ht="15.75" customHeight="1" x14ac:dyDescent="0.2">
      <c r="D540" s="12"/>
      <c r="H540" s="1"/>
      <c r="I540" s="1"/>
    </row>
    <row r="541" spans="4:9" ht="15.75" customHeight="1" x14ac:dyDescent="0.2">
      <c r="D541" s="12"/>
      <c r="H541" s="1"/>
      <c r="I541" s="1"/>
    </row>
    <row r="542" spans="4:9" ht="15.75" customHeight="1" x14ac:dyDescent="0.2">
      <c r="D542" s="12"/>
      <c r="H542" s="1"/>
      <c r="I542" s="1"/>
    </row>
    <row r="543" spans="4:9" ht="15.75" customHeight="1" x14ac:dyDescent="0.2">
      <c r="D543" s="12"/>
      <c r="H543" s="1"/>
      <c r="I543" s="1"/>
    </row>
    <row r="544" spans="4:9" ht="15.75" customHeight="1" x14ac:dyDescent="0.2">
      <c r="D544" s="12"/>
      <c r="H544" s="1"/>
      <c r="I544" s="1"/>
    </row>
    <row r="545" spans="4:9" ht="15.75" customHeight="1" x14ac:dyDescent="0.2">
      <c r="D545" s="12"/>
      <c r="H545" s="1"/>
      <c r="I545" s="1"/>
    </row>
    <row r="546" spans="4:9" ht="15.75" customHeight="1" x14ac:dyDescent="0.2">
      <c r="D546" s="12"/>
      <c r="H546" s="1"/>
      <c r="I546" s="1"/>
    </row>
    <row r="547" spans="4:9" ht="15.75" customHeight="1" x14ac:dyDescent="0.2">
      <c r="D547" s="12"/>
      <c r="H547" s="1"/>
      <c r="I547" s="1"/>
    </row>
    <row r="548" spans="4:9" ht="15.75" customHeight="1" x14ac:dyDescent="0.2">
      <c r="D548" s="12"/>
      <c r="H548" s="1"/>
      <c r="I548" s="1"/>
    </row>
    <row r="549" spans="4:9" ht="15.75" customHeight="1" x14ac:dyDescent="0.2">
      <c r="D549" s="12"/>
      <c r="H549" s="1"/>
      <c r="I549" s="1"/>
    </row>
    <row r="550" spans="4:9" ht="15.75" customHeight="1" x14ac:dyDescent="0.2">
      <c r="D550" s="12"/>
      <c r="H550" s="1"/>
      <c r="I550" s="1"/>
    </row>
    <row r="551" spans="4:9" ht="15.75" customHeight="1" x14ac:dyDescent="0.2">
      <c r="D551" s="12"/>
      <c r="H551" s="1"/>
      <c r="I551" s="1"/>
    </row>
    <row r="552" spans="4:9" ht="15.75" customHeight="1" x14ac:dyDescent="0.2">
      <c r="D552" s="12"/>
      <c r="H552" s="1"/>
      <c r="I552" s="1"/>
    </row>
    <row r="553" spans="4:9" ht="15.75" customHeight="1" x14ac:dyDescent="0.2">
      <c r="D553" s="12"/>
      <c r="H553" s="1"/>
      <c r="I553" s="1"/>
    </row>
    <row r="554" spans="4:9" ht="15.75" customHeight="1" x14ac:dyDescent="0.2">
      <c r="D554" s="12"/>
      <c r="H554" s="1"/>
      <c r="I554" s="1"/>
    </row>
    <row r="555" spans="4:9" ht="15.75" customHeight="1" x14ac:dyDescent="0.2">
      <c r="D555" s="12"/>
      <c r="H555" s="1"/>
      <c r="I555" s="1"/>
    </row>
    <row r="556" spans="4:9" ht="15.75" customHeight="1" x14ac:dyDescent="0.2">
      <c r="D556" s="12"/>
      <c r="H556" s="1"/>
      <c r="I556" s="1"/>
    </row>
    <row r="557" spans="4:9" ht="15.75" customHeight="1" x14ac:dyDescent="0.2">
      <c r="D557" s="12"/>
      <c r="H557" s="1"/>
      <c r="I557" s="1"/>
    </row>
    <row r="558" spans="4:9" ht="15.75" customHeight="1" x14ac:dyDescent="0.2">
      <c r="D558" s="12"/>
      <c r="H558" s="1"/>
      <c r="I558" s="1"/>
    </row>
    <row r="559" spans="4:9" ht="15.75" customHeight="1" x14ac:dyDescent="0.2">
      <c r="D559" s="12"/>
      <c r="H559" s="1"/>
      <c r="I559" s="1"/>
    </row>
    <row r="560" spans="4:9" ht="15.75" customHeight="1" x14ac:dyDescent="0.2">
      <c r="D560" s="12"/>
      <c r="H560" s="1"/>
      <c r="I560" s="1"/>
    </row>
    <row r="561" spans="4:9" ht="15.75" customHeight="1" x14ac:dyDescent="0.2">
      <c r="D561" s="12"/>
      <c r="H561" s="1"/>
      <c r="I561" s="1"/>
    </row>
    <row r="562" spans="4:9" ht="15.75" customHeight="1" x14ac:dyDescent="0.2">
      <c r="D562" s="12"/>
      <c r="H562" s="1"/>
      <c r="I562" s="1"/>
    </row>
    <row r="563" spans="4:9" ht="15.75" customHeight="1" x14ac:dyDescent="0.2">
      <c r="D563" s="12"/>
      <c r="H563" s="1"/>
      <c r="I563" s="1"/>
    </row>
    <row r="564" spans="4:9" ht="15.75" customHeight="1" x14ac:dyDescent="0.2">
      <c r="D564" s="12"/>
      <c r="H564" s="1"/>
      <c r="I564" s="1"/>
    </row>
    <row r="565" spans="4:9" ht="15.75" customHeight="1" x14ac:dyDescent="0.2">
      <c r="D565" s="12"/>
      <c r="H565" s="1"/>
      <c r="I565" s="1"/>
    </row>
    <row r="566" spans="4:9" ht="15.75" customHeight="1" x14ac:dyDescent="0.2">
      <c r="D566" s="12"/>
      <c r="H566" s="1"/>
      <c r="I566" s="1"/>
    </row>
    <row r="567" spans="4:9" ht="15.75" customHeight="1" x14ac:dyDescent="0.2">
      <c r="D567" s="12"/>
      <c r="H567" s="1"/>
      <c r="I567" s="1"/>
    </row>
    <row r="568" spans="4:9" ht="15.75" customHeight="1" x14ac:dyDescent="0.2">
      <c r="D568" s="12"/>
      <c r="H568" s="1"/>
      <c r="I568" s="1"/>
    </row>
    <row r="569" spans="4:9" ht="15.75" customHeight="1" x14ac:dyDescent="0.2">
      <c r="D569" s="12"/>
      <c r="H569" s="1"/>
      <c r="I569" s="1"/>
    </row>
    <row r="570" spans="4:9" ht="15.75" customHeight="1" x14ac:dyDescent="0.2">
      <c r="D570" s="12"/>
      <c r="H570" s="1"/>
      <c r="I570" s="1"/>
    </row>
    <row r="571" spans="4:9" ht="15.75" customHeight="1" x14ac:dyDescent="0.2">
      <c r="D571" s="12"/>
      <c r="H571" s="1"/>
      <c r="I571" s="1"/>
    </row>
    <row r="572" spans="4:9" ht="15.75" customHeight="1" x14ac:dyDescent="0.2">
      <c r="D572" s="12"/>
      <c r="H572" s="1"/>
      <c r="I572" s="1"/>
    </row>
    <row r="573" spans="4:9" ht="15.75" customHeight="1" x14ac:dyDescent="0.2">
      <c r="D573" s="12"/>
      <c r="H573" s="1"/>
      <c r="I573" s="1"/>
    </row>
    <row r="574" spans="4:9" ht="15.75" customHeight="1" x14ac:dyDescent="0.2">
      <c r="D574" s="12"/>
      <c r="H574" s="1"/>
      <c r="I574" s="1"/>
    </row>
    <row r="575" spans="4:9" ht="15.75" customHeight="1" x14ac:dyDescent="0.2">
      <c r="D575" s="12"/>
      <c r="H575" s="1"/>
      <c r="I575" s="1"/>
    </row>
    <row r="576" spans="4:9" ht="15.75" customHeight="1" x14ac:dyDescent="0.2">
      <c r="D576" s="12"/>
      <c r="H576" s="1"/>
      <c r="I576" s="1"/>
    </row>
    <row r="577" spans="4:9" ht="15.75" customHeight="1" x14ac:dyDescent="0.2">
      <c r="D577" s="12"/>
      <c r="H577" s="1"/>
      <c r="I577" s="1"/>
    </row>
    <row r="578" spans="4:9" ht="15.75" customHeight="1" x14ac:dyDescent="0.2">
      <c r="D578" s="12"/>
      <c r="H578" s="1"/>
      <c r="I578" s="1"/>
    </row>
    <row r="579" spans="4:9" ht="15.75" customHeight="1" x14ac:dyDescent="0.2">
      <c r="D579" s="12"/>
      <c r="H579" s="1"/>
      <c r="I579" s="1"/>
    </row>
    <row r="580" spans="4:9" ht="15.75" customHeight="1" x14ac:dyDescent="0.2">
      <c r="D580" s="12"/>
      <c r="H580" s="1"/>
      <c r="I580" s="1"/>
    </row>
    <row r="581" spans="4:9" ht="15.75" customHeight="1" x14ac:dyDescent="0.2">
      <c r="D581" s="12"/>
      <c r="H581" s="1"/>
      <c r="I581" s="1"/>
    </row>
    <row r="582" spans="4:9" ht="15.75" customHeight="1" x14ac:dyDescent="0.2">
      <c r="D582" s="12"/>
      <c r="H582" s="1"/>
      <c r="I582" s="1"/>
    </row>
    <row r="583" spans="4:9" ht="15.75" customHeight="1" x14ac:dyDescent="0.2">
      <c r="D583" s="12"/>
      <c r="H583" s="1"/>
      <c r="I583" s="1"/>
    </row>
    <row r="584" spans="4:9" ht="15.75" customHeight="1" x14ac:dyDescent="0.2">
      <c r="D584" s="12"/>
      <c r="H584" s="1"/>
      <c r="I584" s="1"/>
    </row>
    <row r="585" spans="4:9" ht="15.75" customHeight="1" x14ac:dyDescent="0.2">
      <c r="D585" s="12"/>
      <c r="H585" s="1"/>
      <c r="I585" s="1"/>
    </row>
    <row r="586" spans="4:9" ht="15.75" customHeight="1" x14ac:dyDescent="0.2">
      <c r="D586" s="12"/>
      <c r="H586" s="1"/>
      <c r="I586" s="1"/>
    </row>
    <row r="587" spans="4:9" ht="15.75" customHeight="1" x14ac:dyDescent="0.2">
      <c r="D587" s="12"/>
      <c r="H587" s="1"/>
      <c r="I587" s="1"/>
    </row>
    <row r="588" spans="4:9" ht="15.75" customHeight="1" x14ac:dyDescent="0.2">
      <c r="D588" s="12"/>
      <c r="H588" s="1"/>
      <c r="I588" s="1"/>
    </row>
    <row r="589" spans="4:9" ht="15.75" customHeight="1" x14ac:dyDescent="0.2">
      <c r="D589" s="12"/>
      <c r="H589" s="1"/>
      <c r="I589" s="1"/>
    </row>
    <row r="590" spans="4:9" ht="15.75" customHeight="1" x14ac:dyDescent="0.2">
      <c r="D590" s="12"/>
      <c r="H590" s="1"/>
      <c r="I590" s="1"/>
    </row>
    <row r="591" spans="4:9" ht="15.75" customHeight="1" x14ac:dyDescent="0.2">
      <c r="D591" s="12"/>
      <c r="H591" s="1"/>
      <c r="I591" s="1"/>
    </row>
    <row r="592" spans="4:9" ht="15.75" customHeight="1" x14ac:dyDescent="0.2">
      <c r="D592" s="12"/>
      <c r="H592" s="1"/>
      <c r="I592" s="1"/>
    </row>
    <row r="593" spans="4:9" ht="15.75" customHeight="1" x14ac:dyDescent="0.2">
      <c r="D593" s="12"/>
      <c r="H593" s="1"/>
      <c r="I593" s="1"/>
    </row>
    <row r="594" spans="4:9" ht="15.75" customHeight="1" x14ac:dyDescent="0.2">
      <c r="D594" s="12"/>
      <c r="H594" s="1"/>
      <c r="I594" s="1"/>
    </row>
    <row r="595" spans="4:9" ht="15.75" customHeight="1" x14ac:dyDescent="0.2">
      <c r="D595" s="12"/>
      <c r="H595" s="1"/>
      <c r="I595" s="1"/>
    </row>
    <row r="596" spans="4:9" ht="15.75" customHeight="1" x14ac:dyDescent="0.2">
      <c r="D596" s="12"/>
      <c r="H596" s="1"/>
      <c r="I596" s="1"/>
    </row>
    <row r="597" spans="4:9" ht="15.75" customHeight="1" x14ac:dyDescent="0.2">
      <c r="D597" s="12"/>
      <c r="H597" s="1"/>
      <c r="I597" s="1"/>
    </row>
    <row r="598" spans="4:9" ht="15.75" customHeight="1" x14ac:dyDescent="0.2">
      <c r="D598" s="12"/>
      <c r="H598" s="1"/>
      <c r="I598" s="1"/>
    </row>
    <row r="599" spans="4:9" ht="15.75" customHeight="1" x14ac:dyDescent="0.2">
      <c r="D599" s="12"/>
      <c r="H599" s="1"/>
      <c r="I599" s="1"/>
    </row>
    <row r="600" spans="4:9" ht="15.75" customHeight="1" x14ac:dyDescent="0.2">
      <c r="D600" s="12"/>
      <c r="H600" s="1"/>
      <c r="I600" s="1"/>
    </row>
    <row r="601" spans="4:9" ht="15.75" customHeight="1" x14ac:dyDescent="0.2">
      <c r="D601" s="12"/>
      <c r="H601" s="1"/>
      <c r="I601" s="1"/>
    </row>
    <row r="602" spans="4:9" ht="15.75" customHeight="1" x14ac:dyDescent="0.2">
      <c r="D602" s="12"/>
      <c r="H602" s="1"/>
      <c r="I602" s="1"/>
    </row>
    <row r="603" spans="4:9" ht="15.75" customHeight="1" x14ac:dyDescent="0.2">
      <c r="D603" s="12"/>
      <c r="H603" s="1"/>
      <c r="I603" s="1"/>
    </row>
    <row r="604" spans="4:9" ht="15.75" customHeight="1" x14ac:dyDescent="0.2">
      <c r="D604" s="12"/>
      <c r="H604" s="1"/>
      <c r="I604" s="1"/>
    </row>
    <row r="605" spans="4:9" ht="15.75" customHeight="1" x14ac:dyDescent="0.2">
      <c r="D605" s="12"/>
      <c r="H605" s="1"/>
      <c r="I605" s="1"/>
    </row>
    <row r="606" spans="4:9" ht="15.75" customHeight="1" x14ac:dyDescent="0.2">
      <c r="D606" s="12"/>
      <c r="H606" s="1"/>
      <c r="I606" s="1"/>
    </row>
    <row r="607" spans="4:9" ht="15.75" customHeight="1" x14ac:dyDescent="0.2">
      <c r="D607" s="12"/>
      <c r="H607" s="1"/>
      <c r="I607" s="1"/>
    </row>
    <row r="608" spans="4:9" ht="15.75" customHeight="1" x14ac:dyDescent="0.2">
      <c r="D608" s="12"/>
      <c r="H608" s="1"/>
      <c r="I608" s="1"/>
    </row>
    <row r="609" spans="4:9" ht="15.75" customHeight="1" x14ac:dyDescent="0.2">
      <c r="D609" s="12"/>
      <c r="H609" s="1"/>
      <c r="I609" s="1"/>
    </row>
    <row r="610" spans="4:9" ht="15.75" customHeight="1" x14ac:dyDescent="0.2">
      <c r="D610" s="12"/>
      <c r="H610" s="1"/>
      <c r="I610" s="1"/>
    </row>
    <row r="611" spans="4:9" ht="15.75" customHeight="1" x14ac:dyDescent="0.2">
      <c r="D611" s="12"/>
      <c r="H611" s="1"/>
      <c r="I611" s="1"/>
    </row>
    <row r="612" spans="4:9" ht="15.75" customHeight="1" x14ac:dyDescent="0.2">
      <c r="D612" s="12"/>
      <c r="H612" s="1"/>
      <c r="I612" s="1"/>
    </row>
    <row r="613" spans="4:9" ht="15.75" customHeight="1" x14ac:dyDescent="0.2">
      <c r="D613" s="12"/>
      <c r="H613" s="1"/>
      <c r="I613" s="1"/>
    </row>
    <row r="614" spans="4:9" ht="15.75" customHeight="1" x14ac:dyDescent="0.2">
      <c r="D614" s="12"/>
      <c r="H614" s="1"/>
      <c r="I614" s="1"/>
    </row>
    <row r="615" spans="4:9" ht="15.75" customHeight="1" x14ac:dyDescent="0.2">
      <c r="D615" s="12"/>
      <c r="H615" s="1"/>
      <c r="I615" s="1"/>
    </row>
    <row r="616" spans="4:9" ht="15.75" customHeight="1" x14ac:dyDescent="0.2">
      <c r="D616" s="12"/>
      <c r="H616" s="1"/>
      <c r="I616" s="1"/>
    </row>
    <row r="617" spans="4:9" ht="15.75" customHeight="1" x14ac:dyDescent="0.2">
      <c r="D617" s="12"/>
      <c r="H617" s="1"/>
      <c r="I617" s="1"/>
    </row>
    <row r="618" spans="4:9" ht="15.75" customHeight="1" x14ac:dyDescent="0.2">
      <c r="D618" s="12"/>
      <c r="H618" s="1"/>
      <c r="I618" s="1"/>
    </row>
    <row r="619" spans="4:9" ht="15.75" customHeight="1" x14ac:dyDescent="0.2">
      <c r="D619" s="12"/>
      <c r="H619" s="1"/>
      <c r="I619" s="1"/>
    </row>
    <row r="620" spans="4:9" ht="15.75" customHeight="1" x14ac:dyDescent="0.2">
      <c r="D620" s="12"/>
      <c r="H620" s="1"/>
      <c r="I620" s="1"/>
    </row>
    <row r="621" spans="4:9" ht="15.75" customHeight="1" x14ac:dyDescent="0.2">
      <c r="D621" s="12"/>
      <c r="H621" s="1"/>
      <c r="I621" s="1"/>
    </row>
    <row r="622" spans="4:9" ht="15.75" customHeight="1" x14ac:dyDescent="0.2">
      <c r="D622" s="12"/>
      <c r="H622" s="1"/>
      <c r="I622" s="1"/>
    </row>
    <row r="623" spans="4:9" ht="15.75" customHeight="1" x14ac:dyDescent="0.2">
      <c r="D623" s="12"/>
      <c r="H623" s="1"/>
      <c r="I623" s="1"/>
    </row>
    <row r="624" spans="4:9" ht="15.75" customHeight="1" x14ac:dyDescent="0.2">
      <c r="D624" s="12"/>
      <c r="H624" s="1"/>
      <c r="I624" s="1"/>
    </row>
    <row r="625" spans="4:9" ht="15.75" customHeight="1" x14ac:dyDescent="0.2">
      <c r="D625" s="12"/>
      <c r="H625" s="1"/>
      <c r="I625" s="1"/>
    </row>
    <row r="626" spans="4:9" ht="15.75" customHeight="1" x14ac:dyDescent="0.2">
      <c r="D626" s="12"/>
      <c r="H626" s="1"/>
      <c r="I626" s="1"/>
    </row>
    <row r="627" spans="4:9" ht="15.75" customHeight="1" x14ac:dyDescent="0.2">
      <c r="D627" s="12"/>
      <c r="H627" s="1"/>
      <c r="I627" s="1"/>
    </row>
    <row r="628" spans="4:9" ht="15.75" customHeight="1" x14ac:dyDescent="0.2">
      <c r="D628" s="12"/>
      <c r="H628" s="1"/>
      <c r="I628" s="1"/>
    </row>
    <row r="629" spans="4:9" ht="15.75" customHeight="1" x14ac:dyDescent="0.2">
      <c r="D629" s="12"/>
      <c r="H629" s="1"/>
      <c r="I629" s="1"/>
    </row>
    <row r="630" spans="4:9" ht="15.75" customHeight="1" x14ac:dyDescent="0.2">
      <c r="D630" s="12"/>
      <c r="H630" s="1"/>
      <c r="I630" s="1"/>
    </row>
    <row r="631" spans="4:9" ht="15.75" customHeight="1" x14ac:dyDescent="0.2">
      <c r="D631" s="12"/>
      <c r="H631" s="1"/>
      <c r="I631" s="1"/>
    </row>
    <row r="632" spans="4:9" ht="15.75" customHeight="1" x14ac:dyDescent="0.2">
      <c r="D632" s="12"/>
      <c r="H632" s="1"/>
      <c r="I632" s="1"/>
    </row>
    <row r="633" spans="4:9" ht="15.75" customHeight="1" x14ac:dyDescent="0.2">
      <c r="D633" s="12"/>
      <c r="H633" s="1"/>
      <c r="I633" s="1"/>
    </row>
    <row r="634" spans="4:9" ht="15.75" customHeight="1" x14ac:dyDescent="0.2">
      <c r="D634" s="12"/>
      <c r="H634" s="1"/>
      <c r="I634" s="1"/>
    </row>
    <row r="635" spans="4:9" ht="15.75" customHeight="1" x14ac:dyDescent="0.2">
      <c r="D635" s="12"/>
      <c r="H635" s="1"/>
      <c r="I635" s="1"/>
    </row>
    <row r="636" spans="4:9" ht="15.75" customHeight="1" x14ac:dyDescent="0.2">
      <c r="D636" s="12"/>
      <c r="H636" s="1"/>
      <c r="I636" s="1"/>
    </row>
    <row r="637" spans="4:9" ht="15.75" customHeight="1" x14ac:dyDescent="0.2">
      <c r="D637" s="12"/>
      <c r="H637" s="1"/>
      <c r="I637" s="1"/>
    </row>
    <row r="638" spans="4:9" ht="15.75" customHeight="1" x14ac:dyDescent="0.2">
      <c r="D638" s="12"/>
      <c r="H638" s="1"/>
      <c r="I638" s="1"/>
    </row>
    <row r="639" spans="4:9" ht="15.75" customHeight="1" x14ac:dyDescent="0.2">
      <c r="D639" s="12"/>
      <c r="H639" s="1"/>
      <c r="I639" s="1"/>
    </row>
    <row r="640" spans="4:9" ht="15.75" customHeight="1" x14ac:dyDescent="0.2">
      <c r="D640" s="12"/>
      <c r="H640" s="1"/>
      <c r="I640" s="1"/>
    </row>
    <row r="641" spans="4:9" ht="15.75" customHeight="1" x14ac:dyDescent="0.2">
      <c r="D641" s="12"/>
      <c r="H641" s="1"/>
      <c r="I641" s="1"/>
    </row>
    <row r="642" spans="4:9" ht="15.75" customHeight="1" x14ac:dyDescent="0.2">
      <c r="D642" s="12"/>
      <c r="H642" s="1"/>
      <c r="I642" s="1"/>
    </row>
    <row r="643" spans="4:9" ht="15.75" customHeight="1" x14ac:dyDescent="0.2">
      <c r="D643" s="12"/>
      <c r="H643" s="1"/>
      <c r="I643" s="1"/>
    </row>
    <row r="644" spans="4:9" ht="15.75" customHeight="1" x14ac:dyDescent="0.2">
      <c r="D644" s="12"/>
      <c r="H644" s="1"/>
      <c r="I644" s="1"/>
    </row>
    <row r="645" spans="4:9" ht="15.75" customHeight="1" x14ac:dyDescent="0.2">
      <c r="D645" s="12"/>
      <c r="H645" s="1"/>
      <c r="I645" s="1"/>
    </row>
    <row r="646" spans="4:9" ht="15.75" customHeight="1" x14ac:dyDescent="0.2">
      <c r="D646" s="12"/>
      <c r="H646" s="1"/>
      <c r="I646" s="1"/>
    </row>
    <row r="647" spans="4:9" ht="15.75" customHeight="1" x14ac:dyDescent="0.2">
      <c r="D647" s="12"/>
      <c r="H647" s="1"/>
      <c r="I647" s="1"/>
    </row>
    <row r="648" spans="4:9" ht="15.75" customHeight="1" x14ac:dyDescent="0.2">
      <c r="D648" s="12"/>
      <c r="H648" s="1"/>
      <c r="I648" s="1"/>
    </row>
    <row r="649" spans="4:9" ht="15.75" customHeight="1" x14ac:dyDescent="0.2">
      <c r="D649" s="12"/>
      <c r="H649" s="1"/>
      <c r="I649" s="1"/>
    </row>
    <row r="650" spans="4:9" ht="15.75" customHeight="1" x14ac:dyDescent="0.2">
      <c r="D650" s="12"/>
      <c r="H650" s="1"/>
      <c r="I650" s="1"/>
    </row>
    <row r="651" spans="4:9" ht="15.75" customHeight="1" x14ac:dyDescent="0.2">
      <c r="D651" s="12"/>
      <c r="H651" s="1"/>
      <c r="I651" s="1"/>
    </row>
    <row r="652" spans="4:9" ht="15.75" customHeight="1" x14ac:dyDescent="0.2">
      <c r="D652" s="12"/>
      <c r="H652" s="1"/>
      <c r="I652" s="1"/>
    </row>
    <row r="653" spans="4:9" ht="15.75" customHeight="1" x14ac:dyDescent="0.2">
      <c r="D653" s="12"/>
      <c r="H653" s="1"/>
      <c r="I653" s="1"/>
    </row>
    <row r="654" spans="4:9" ht="15.75" customHeight="1" x14ac:dyDescent="0.2">
      <c r="D654" s="12"/>
      <c r="H654" s="1"/>
      <c r="I654" s="1"/>
    </row>
    <row r="655" spans="4:9" ht="15.75" customHeight="1" x14ac:dyDescent="0.2">
      <c r="D655" s="12"/>
      <c r="H655" s="1"/>
      <c r="I655" s="1"/>
    </row>
    <row r="656" spans="4:9" ht="15.75" customHeight="1" x14ac:dyDescent="0.2">
      <c r="D656" s="12"/>
      <c r="H656" s="1"/>
      <c r="I656" s="1"/>
    </row>
    <row r="657" spans="4:9" ht="15.75" customHeight="1" x14ac:dyDescent="0.2">
      <c r="D657" s="12"/>
      <c r="H657" s="1"/>
      <c r="I657" s="1"/>
    </row>
    <row r="658" spans="4:9" ht="15.75" customHeight="1" x14ac:dyDescent="0.2">
      <c r="D658" s="12"/>
      <c r="H658" s="1"/>
      <c r="I658" s="1"/>
    </row>
    <row r="659" spans="4:9" ht="15.75" customHeight="1" x14ac:dyDescent="0.2">
      <c r="D659" s="12"/>
      <c r="H659" s="1"/>
      <c r="I659" s="1"/>
    </row>
    <row r="660" spans="4:9" ht="15.75" customHeight="1" x14ac:dyDescent="0.2">
      <c r="D660" s="12"/>
      <c r="H660" s="1"/>
      <c r="I660" s="1"/>
    </row>
    <row r="661" spans="4:9" ht="15.75" customHeight="1" x14ac:dyDescent="0.2">
      <c r="D661" s="12"/>
      <c r="H661" s="1"/>
      <c r="I661" s="1"/>
    </row>
    <row r="662" spans="4:9" ht="15.75" customHeight="1" x14ac:dyDescent="0.2">
      <c r="D662" s="12"/>
      <c r="H662" s="1"/>
      <c r="I662" s="1"/>
    </row>
    <row r="663" spans="4:9" ht="15.75" customHeight="1" x14ac:dyDescent="0.2">
      <c r="D663" s="12"/>
      <c r="H663" s="1"/>
      <c r="I663" s="1"/>
    </row>
    <row r="664" spans="4:9" ht="15.75" customHeight="1" x14ac:dyDescent="0.2">
      <c r="D664" s="12"/>
      <c r="H664" s="1"/>
      <c r="I664" s="1"/>
    </row>
    <row r="665" spans="4:9" ht="15.75" customHeight="1" x14ac:dyDescent="0.2">
      <c r="D665" s="12"/>
      <c r="H665" s="1"/>
      <c r="I665" s="1"/>
    </row>
    <row r="666" spans="4:9" ht="15.75" customHeight="1" x14ac:dyDescent="0.2">
      <c r="D666" s="12"/>
      <c r="H666" s="1"/>
      <c r="I666" s="1"/>
    </row>
    <row r="667" spans="4:9" ht="15.75" customHeight="1" x14ac:dyDescent="0.2">
      <c r="D667" s="12"/>
      <c r="H667" s="1"/>
      <c r="I667" s="1"/>
    </row>
    <row r="668" spans="4:9" ht="15.75" customHeight="1" x14ac:dyDescent="0.2">
      <c r="D668" s="12"/>
      <c r="H668" s="1"/>
      <c r="I668" s="1"/>
    </row>
    <row r="669" spans="4:9" ht="15.75" customHeight="1" x14ac:dyDescent="0.2">
      <c r="D669" s="12"/>
      <c r="H669" s="1"/>
      <c r="I669" s="1"/>
    </row>
    <row r="670" spans="4:9" ht="15.75" customHeight="1" x14ac:dyDescent="0.2">
      <c r="D670" s="12"/>
      <c r="H670" s="1"/>
      <c r="I670" s="1"/>
    </row>
    <row r="671" spans="4:9" ht="15.75" customHeight="1" x14ac:dyDescent="0.2">
      <c r="D671" s="12"/>
      <c r="H671" s="1"/>
      <c r="I671" s="1"/>
    </row>
    <row r="672" spans="4:9" ht="15.75" customHeight="1" x14ac:dyDescent="0.2">
      <c r="D672" s="12"/>
      <c r="H672" s="1"/>
      <c r="I672" s="1"/>
    </row>
    <row r="673" spans="4:9" ht="15.75" customHeight="1" x14ac:dyDescent="0.2">
      <c r="D673" s="12"/>
      <c r="H673" s="1"/>
      <c r="I673" s="1"/>
    </row>
    <row r="674" spans="4:9" ht="15.75" customHeight="1" x14ac:dyDescent="0.2">
      <c r="D674" s="12"/>
      <c r="H674" s="1"/>
      <c r="I674" s="1"/>
    </row>
    <row r="675" spans="4:9" ht="15.75" customHeight="1" x14ac:dyDescent="0.2">
      <c r="D675" s="12"/>
      <c r="H675" s="1"/>
      <c r="I675" s="1"/>
    </row>
    <row r="676" spans="4:9" ht="15.75" customHeight="1" x14ac:dyDescent="0.2">
      <c r="D676" s="12"/>
      <c r="H676" s="1"/>
      <c r="I676" s="1"/>
    </row>
    <row r="677" spans="4:9" ht="15.75" customHeight="1" x14ac:dyDescent="0.2">
      <c r="D677" s="12"/>
      <c r="H677" s="1"/>
      <c r="I677" s="1"/>
    </row>
    <row r="678" spans="4:9" ht="15.75" customHeight="1" x14ac:dyDescent="0.2">
      <c r="D678" s="12"/>
      <c r="H678" s="1"/>
      <c r="I678" s="1"/>
    </row>
    <row r="679" spans="4:9" ht="15.75" customHeight="1" x14ac:dyDescent="0.2">
      <c r="D679" s="12"/>
      <c r="H679" s="1"/>
      <c r="I679" s="1"/>
    </row>
    <row r="680" spans="4:9" ht="15.75" customHeight="1" x14ac:dyDescent="0.2">
      <c r="D680" s="12"/>
      <c r="H680" s="1"/>
      <c r="I680" s="1"/>
    </row>
    <row r="681" spans="4:9" ht="15.75" customHeight="1" x14ac:dyDescent="0.2">
      <c r="D681" s="12"/>
      <c r="H681" s="1"/>
      <c r="I681" s="1"/>
    </row>
    <row r="682" spans="4:9" ht="15.75" customHeight="1" x14ac:dyDescent="0.2">
      <c r="D682" s="12"/>
      <c r="H682" s="1"/>
      <c r="I682" s="1"/>
    </row>
    <row r="683" spans="4:9" ht="15.75" customHeight="1" x14ac:dyDescent="0.2">
      <c r="D683" s="12"/>
      <c r="H683" s="1"/>
      <c r="I683" s="1"/>
    </row>
    <row r="684" spans="4:9" ht="15.75" customHeight="1" x14ac:dyDescent="0.2">
      <c r="D684" s="12"/>
      <c r="H684" s="1"/>
      <c r="I684" s="1"/>
    </row>
    <row r="685" spans="4:9" ht="15.75" customHeight="1" x14ac:dyDescent="0.2">
      <c r="D685" s="12"/>
      <c r="H685" s="1"/>
      <c r="I685" s="1"/>
    </row>
    <row r="686" spans="4:9" ht="15.75" customHeight="1" x14ac:dyDescent="0.2">
      <c r="D686" s="12"/>
      <c r="H686" s="1"/>
      <c r="I686" s="1"/>
    </row>
    <row r="687" spans="4:9" ht="15.75" customHeight="1" x14ac:dyDescent="0.2">
      <c r="D687" s="12"/>
      <c r="H687" s="1"/>
      <c r="I687" s="1"/>
    </row>
    <row r="688" spans="4:9" ht="15.75" customHeight="1" x14ac:dyDescent="0.2">
      <c r="D688" s="12"/>
      <c r="H688" s="1"/>
      <c r="I688" s="1"/>
    </row>
    <row r="689" spans="4:9" ht="15.75" customHeight="1" x14ac:dyDescent="0.2">
      <c r="D689" s="12"/>
      <c r="H689" s="1"/>
      <c r="I689" s="1"/>
    </row>
    <row r="690" spans="4:9" ht="15.75" customHeight="1" x14ac:dyDescent="0.2">
      <c r="D690" s="12"/>
      <c r="H690" s="1"/>
      <c r="I690" s="1"/>
    </row>
    <row r="691" spans="4:9" ht="15.75" customHeight="1" x14ac:dyDescent="0.2">
      <c r="D691" s="12"/>
      <c r="H691" s="1"/>
      <c r="I691" s="1"/>
    </row>
    <row r="692" spans="4:9" ht="15.75" customHeight="1" x14ac:dyDescent="0.2">
      <c r="D692" s="12"/>
      <c r="H692" s="1"/>
      <c r="I692" s="1"/>
    </row>
    <row r="693" spans="4:9" ht="15.75" customHeight="1" x14ac:dyDescent="0.2">
      <c r="D693" s="12"/>
      <c r="H693" s="1"/>
      <c r="I693" s="1"/>
    </row>
    <row r="694" spans="4:9" ht="15.75" customHeight="1" x14ac:dyDescent="0.2">
      <c r="D694" s="12"/>
      <c r="H694" s="1"/>
      <c r="I694" s="1"/>
    </row>
    <row r="695" spans="4:9" ht="15.75" customHeight="1" x14ac:dyDescent="0.2">
      <c r="D695" s="12"/>
      <c r="H695" s="1"/>
      <c r="I695" s="1"/>
    </row>
    <row r="696" spans="4:9" ht="15.75" customHeight="1" x14ac:dyDescent="0.2">
      <c r="D696" s="12"/>
      <c r="H696" s="1"/>
      <c r="I696" s="1"/>
    </row>
    <row r="697" spans="4:9" ht="15.75" customHeight="1" x14ac:dyDescent="0.2">
      <c r="D697" s="12"/>
      <c r="H697" s="1"/>
      <c r="I697" s="1"/>
    </row>
    <row r="698" spans="4:9" ht="15.75" customHeight="1" x14ac:dyDescent="0.2">
      <c r="D698" s="12"/>
      <c r="H698" s="1"/>
      <c r="I698" s="1"/>
    </row>
    <row r="699" spans="4:9" ht="15.75" customHeight="1" x14ac:dyDescent="0.2">
      <c r="D699" s="12"/>
      <c r="H699" s="1"/>
      <c r="I699" s="1"/>
    </row>
    <row r="700" spans="4:9" ht="15.75" customHeight="1" x14ac:dyDescent="0.2">
      <c r="D700" s="12"/>
      <c r="H700" s="1"/>
      <c r="I700" s="1"/>
    </row>
    <row r="701" spans="4:9" ht="15.75" customHeight="1" x14ac:dyDescent="0.2">
      <c r="D701" s="12"/>
      <c r="H701" s="1"/>
      <c r="I701" s="1"/>
    </row>
    <row r="702" spans="4:9" ht="15.75" customHeight="1" x14ac:dyDescent="0.2">
      <c r="D702" s="12"/>
      <c r="H702" s="1"/>
      <c r="I702" s="1"/>
    </row>
    <row r="703" spans="4:9" ht="15.75" customHeight="1" x14ac:dyDescent="0.2">
      <c r="D703" s="12"/>
      <c r="H703" s="1"/>
      <c r="I703" s="1"/>
    </row>
    <row r="704" spans="4:9" ht="15.75" customHeight="1" x14ac:dyDescent="0.2">
      <c r="D704" s="12"/>
      <c r="H704" s="1"/>
      <c r="I704" s="1"/>
    </row>
    <row r="705" spans="4:9" ht="15.75" customHeight="1" x14ac:dyDescent="0.2">
      <c r="D705" s="12"/>
      <c r="H705" s="1"/>
      <c r="I705" s="1"/>
    </row>
    <row r="706" spans="4:9" ht="15.75" customHeight="1" x14ac:dyDescent="0.2">
      <c r="D706" s="12"/>
      <c r="H706" s="1"/>
      <c r="I706" s="1"/>
    </row>
    <row r="707" spans="4:9" ht="15.75" customHeight="1" x14ac:dyDescent="0.2">
      <c r="D707" s="12"/>
      <c r="H707" s="1"/>
      <c r="I707" s="1"/>
    </row>
    <row r="708" spans="4:9" ht="15.75" customHeight="1" x14ac:dyDescent="0.2">
      <c r="D708" s="12"/>
      <c r="H708" s="1"/>
      <c r="I708" s="1"/>
    </row>
    <row r="709" spans="4:9" ht="15.75" customHeight="1" x14ac:dyDescent="0.2">
      <c r="D709" s="12"/>
      <c r="H709" s="1"/>
      <c r="I709" s="1"/>
    </row>
    <row r="710" spans="4:9" ht="15.75" customHeight="1" x14ac:dyDescent="0.2">
      <c r="D710" s="12"/>
      <c r="H710" s="1"/>
      <c r="I710" s="1"/>
    </row>
    <row r="711" spans="4:9" ht="15.75" customHeight="1" x14ac:dyDescent="0.2">
      <c r="D711" s="12"/>
      <c r="H711" s="1"/>
      <c r="I711" s="1"/>
    </row>
    <row r="712" spans="4:9" ht="15.75" customHeight="1" x14ac:dyDescent="0.2">
      <c r="D712" s="12"/>
      <c r="H712" s="1"/>
      <c r="I712" s="1"/>
    </row>
    <row r="713" spans="4:9" ht="15.75" customHeight="1" x14ac:dyDescent="0.2">
      <c r="D713" s="12"/>
      <c r="H713" s="1"/>
      <c r="I713" s="1"/>
    </row>
    <row r="714" spans="4:9" ht="15.75" customHeight="1" x14ac:dyDescent="0.2">
      <c r="D714" s="12"/>
      <c r="H714" s="1"/>
      <c r="I714" s="1"/>
    </row>
    <row r="715" spans="4:9" ht="15.75" customHeight="1" x14ac:dyDescent="0.2">
      <c r="D715" s="12"/>
      <c r="H715" s="1"/>
      <c r="I715" s="1"/>
    </row>
    <row r="716" spans="4:9" ht="15.75" customHeight="1" x14ac:dyDescent="0.2">
      <c r="D716" s="12"/>
      <c r="H716" s="1"/>
      <c r="I716" s="1"/>
    </row>
    <row r="717" spans="4:9" ht="15.75" customHeight="1" x14ac:dyDescent="0.2">
      <c r="D717" s="12"/>
      <c r="H717" s="1"/>
      <c r="I717" s="1"/>
    </row>
    <row r="718" spans="4:9" ht="15.75" customHeight="1" x14ac:dyDescent="0.2">
      <c r="D718" s="12"/>
      <c r="H718" s="1"/>
      <c r="I718" s="1"/>
    </row>
    <row r="719" spans="4:9" ht="15.75" customHeight="1" x14ac:dyDescent="0.2">
      <c r="D719" s="12"/>
      <c r="H719" s="1"/>
      <c r="I719" s="1"/>
    </row>
    <row r="720" spans="4:9" ht="15.75" customHeight="1" x14ac:dyDescent="0.2">
      <c r="D720" s="12"/>
      <c r="H720" s="1"/>
      <c r="I720" s="1"/>
    </row>
    <row r="721" spans="4:9" ht="15.75" customHeight="1" x14ac:dyDescent="0.2">
      <c r="D721" s="12"/>
      <c r="H721" s="1"/>
      <c r="I721" s="1"/>
    </row>
    <row r="722" spans="4:9" ht="15.75" customHeight="1" x14ac:dyDescent="0.2">
      <c r="D722" s="12"/>
      <c r="H722" s="1"/>
      <c r="I722" s="1"/>
    </row>
    <row r="723" spans="4:9" ht="15.75" customHeight="1" x14ac:dyDescent="0.2">
      <c r="D723" s="12"/>
      <c r="H723" s="1"/>
      <c r="I723" s="1"/>
    </row>
    <row r="724" spans="4:9" ht="15.75" customHeight="1" x14ac:dyDescent="0.2">
      <c r="D724" s="12"/>
      <c r="H724" s="1"/>
      <c r="I724" s="1"/>
    </row>
    <row r="725" spans="4:9" ht="15.75" customHeight="1" x14ac:dyDescent="0.2">
      <c r="D725" s="12"/>
      <c r="H725" s="1"/>
      <c r="I725" s="1"/>
    </row>
    <row r="726" spans="4:9" ht="15.75" customHeight="1" x14ac:dyDescent="0.2">
      <c r="D726" s="12"/>
      <c r="H726" s="1"/>
      <c r="I726" s="1"/>
    </row>
    <row r="727" spans="4:9" ht="15.75" customHeight="1" x14ac:dyDescent="0.2">
      <c r="D727" s="12"/>
      <c r="H727" s="1"/>
      <c r="I727" s="1"/>
    </row>
    <row r="728" spans="4:9" ht="15.75" customHeight="1" x14ac:dyDescent="0.2">
      <c r="D728" s="12"/>
      <c r="H728" s="1"/>
      <c r="I728" s="1"/>
    </row>
    <row r="729" spans="4:9" ht="15.75" customHeight="1" x14ac:dyDescent="0.2">
      <c r="D729" s="12"/>
      <c r="H729" s="1"/>
      <c r="I729" s="1"/>
    </row>
    <row r="730" spans="4:9" ht="15.75" customHeight="1" x14ac:dyDescent="0.2">
      <c r="D730" s="12"/>
      <c r="H730" s="1"/>
      <c r="I730" s="1"/>
    </row>
    <row r="731" spans="4:9" ht="15.75" customHeight="1" x14ac:dyDescent="0.2">
      <c r="D731" s="12"/>
      <c r="H731" s="1"/>
      <c r="I731" s="1"/>
    </row>
    <row r="732" spans="4:9" ht="15.75" customHeight="1" x14ac:dyDescent="0.2">
      <c r="D732" s="12"/>
      <c r="H732" s="1"/>
      <c r="I732" s="1"/>
    </row>
    <row r="733" spans="4:9" ht="15.75" customHeight="1" x14ac:dyDescent="0.2">
      <c r="D733" s="12"/>
      <c r="H733" s="1"/>
      <c r="I733" s="1"/>
    </row>
    <row r="734" spans="4:9" ht="15.75" customHeight="1" x14ac:dyDescent="0.2">
      <c r="D734" s="12"/>
      <c r="H734" s="1"/>
      <c r="I734" s="1"/>
    </row>
    <row r="735" spans="4:9" ht="15.75" customHeight="1" x14ac:dyDescent="0.2">
      <c r="D735" s="12"/>
      <c r="H735" s="1"/>
      <c r="I735" s="1"/>
    </row>
    <row r="736" spans="4:9" ht="15.75" customHeight="1" x14ac:dyDescent="0.2">
      <c r="D736" s="12"/>
      <c r="H736" s="1"/>
      <c r="I736" s="1"/>
    </row>
    <row r="737" spans="4:9" ht="15.75" customHeight="1" x14ac:dyDescent="0.2">
      <c r="D737" s="12"/>
      <c r="H737" s="1"/>
      <c r="I737" s="1"/>
    </row>
    <row r="738" spans="4:9" ht="15.75" customHeight="1" x14ac:dyDescent="0.2">
      <c r="D738" s="12"/>
      <c r="H738" s="1"/>
      <c r="I738" s="1"/>
    </row>
    <row r="739" spans="4:9" ht="15.75" customHeight="1" x14ac:dyDescent="0.2">
      <c r="D739" s="12"/>
      <c r="H739" s="1"/>
      <c r="I739" s="1"/>
    </row>
    <row r="740" spans="4:9" ht="15.75" customHeight="1" x14ac:dyDescent="0.2">
      <c r="D740" s="12"/>
      <c r="H740" s="1"/>
      <c r="I740" s="1"/>
    </row>
    <row r="741" spans="4:9" ht="15.75" customHeight="1" x14ac:dyDescent="0.2">
      <c r="D741" s="12"/>
      <c r="H741" s="1"/>
      <c r="I741" s="1"/>
    </row>
    <row r="742" spans="4:9" ht="15.75" customHeight="1" x14ac:dyDescent="0.2">
      <c r="D742" s="12"/>
      <c r="H742" s="1"/>
      <c r="I742" s="1"/>
    </row>
    <row r="743" spans="4:9" ht="15.75" customHeight="1" x14ac:dyDescent="0.2">
      <c r="D743" s="12"/>
      <c r="H743" s="1"/>
      <c r="I743" s="1"/>
    </row>
    <row r="744" spans="4:9" ht="15.75" customHeight="1" x14ac:dyDescent="0.2">
      <c r="D744" s="12"/>
      <c r="H744" s="1"/>
      <c r="I744" s="1"/>
    </row>
    <row r="745" spans="4:9" ht="15.75" customHeight="1" x14ac:dyDescent="0.2">
      <c r="D745" s="12"/>
      <c r="H745" s="1"/>
      <c r="I745" s="1"/>
    </row>
    <row r="746" spans="4:9" ht="15.75" customHeight="1" x14ac:dyDescent="0.2">
      <c r="D746" s="12"/>
      <c r="H746" s="1"/>
      <c r="I746" s="1"/>
    </row>
    <row r="747" spans="4:9" ht="15.75" customHeight="1" x14ac:dyDescent="0.2">
      <c r="D747" s="12"/>
      <c r="H747" s="1"/>
      <c r="I747" s="1"/>
    </row>
    <row r="748" spans="4:9" ht="15.75" customHeight="1" x14ac:dyDescent="0.2">
      <c r="D748" s="12"/>
      <c r="H748" s="1"/>
      <c r="I748" s="1"/>
    </row>
    <row r="749" spans="4:9" ht="15.75" customHeight="1" x14ac:dyDescent="0.2">
      <c r="D749" s="12"/>
      <c r="H749" s="1"/>
      <c r="I749" s="1"/>
    </row>
    <row r="750" spans="4:9" ht="15.75" customHeight="1" x14ac:dyDescent="0.2">
      <c r="D750" s="12"/>
      <c r="H750" s="1"/>
      <c r="I750" s="1"/>
    </row>
    <row r="751" spans="4:9" ht="15.75" customHeight="1" x14ac:dyDescent="0.2">
      <c r="D751" s="12"/>
      <c r="H751" s="1"/>
      <c r="I751" s="1"/>
    </row>
    <row r="752" spans="4:9" ht="15.75" customHeight="1" x14ac:dyDescent="0.2">
      <c r="D752" s="12"/>
      <c r="H752" s="1"/>
      <c r="I752" s="1"/>
    </row>
    <row r="753" spans="4:9" ht="15.75" customHeight="1" x14ac:dyDescent="0.2">
      <c r="D753" s="12"/>
      <c r="H753" s="1"/>
      <c r="I753" s="1"/>
    </row>
    <row r="754" spans="4:9" ht="15.75" customHeight="1" x14ac:dyDescent="0.2">
      <c r="D754" s="12"/>
      <c r="H754" s="1"/>
      <c r="I754" s="1"/>
    </row>
    <row r="755" spans="4:9" ht="15.75" customHeight="1" x14ac:dyDescent="0.2">
      <c r="D755" s="12"/>
      <c r="H755" s="1"/>
      <c r="I755" s="1"/>
    </row>
    <row r="756" spans="4:9" ht="15.75" customHeight="1" x14ac:dyDescent="0.2">
      <c r="D756" s="12"/>
      <c r="H756" s="1"/>
      <c r="I756" s="1"/>
    </row>
    <row r="757" spans="4:9" ht="15.75" customHeight="1" x14ac:dyDescent="0.2">
      <c r="D757" s="12"/>
      <c r="H757" s="1"/>
      <c r="I757" s="1"/>
    </row>
    <row r="758" spans="4:9" ht="15.75" customHeight="1" x14ac:dyDescent="0.2">
      <c r="D758" s="12"/>
      <c r="H758" s="1"/>
      <c r="I758" s="1"/>
    </row>
    <row r="759" spans="4:9" ht="15.75" customHeight="1" x14ac:dyDescent="0.2">
      <c r="D759" s="12"/>
      <c r="H759" s="1"/>
      <c r="I759" s="1"/>
    </row>
    <row r="760" spans="4:9" ht="15.75" customHeight="1" x14ac:dyDescent="0.2">
      <c r="D760" s="12"/>
      <c r="H760" s="1"/>
      <c r="I760" s="1"/>
    </row>
    <row r="761" spans="4:9" ht="15.75" customHeight="1" x14ac:dyDescent="0.2">
      <c r="D761" s="12"/>
      <c r="H761" s="1"/>
      <c r="I761" s="1"/>
    </row>
    <row r="762" spans="4:9" ht="15.75" customHeight="1" x14ac:dyDescent="0.2">
      <c r="D762" s="12"/>
      <c r="H762" s="1"/>
      <c r="I762" s="1"/>
    </row>
    <row r="763" spans="4:9" ht="15.75" customHeight="1" x14ac:dyDescent="0.2">
      <c r="D763" s="12"/>
      <c r="H763" s="1"/>
      <c r="I763" s="1"/>
    </row>
    <row r="764" spans="4:9" ht="15.75" customHeight="1" x14ac:dyDescent="0.2">
      <c r="D764" s="12"/>
      <c r="H764" s="1"/>
      <c r="I764" s="1"/>
    </row>
    <row r="765" spans="4:9" ht="15.75" customHeight="1" x14ac:dyDescent="0.2">
      <c r="D765" s="12"/>
      <c r="H765" s="1"/>
      <c r="I765" s="1"/>
    </row>
    <row r="766" spans="4:9" ht="15.75" customHeight="1" x14ac:dyDescent="0.2">
      <c r="D766" s="12"/>
      <c r="H766" s="1"/>
      <c r="I766" s="1"/>
    </row>
    <row r="767" spans="4:9" ht="15.75" customHeight="1" x14ac:dyDescent="0.2">
      <c r="D767" s="12"/>
      <c r="H767" s="1"/>
      <c r="I767" s="1"/>
    </row>
    <row r="768" spans="4:9" ht="15.75" customHeight="1" x14ac:dyDescent="0.2">
      <c r="D768" s="12"/>
      <c r="H768" s="1"/>
      <c r="I768" s="1"/>
    </row>
    <row r="769" spans="4:9" ht="15.75" customHeight="1" x14ac:dyDescent="0.2">
      <c r="D769" s="12"/>
      <c r="H769" s="1"/>
      <c r="I769" s="1"/>
    </row>
    <row r="770" spans="4:9" ht="15.75" customHeight="1" x14ac:dyDescent="0.2">
      <c r="D770" s="12"/>
      <c r="H770" s="1"/>
      <c r="I770" s="1"/>
    </row>
    <row r="771" spans="4:9" ht="15.75" customHeight="1" x14ac:dyDescent="0.2">
      <c r="D771" s="12"/>
      <c r="H771" s="1"/>
      <c r="I771" s="1"/>
    </row>
    <row r="772" spans="4:9" ht="15.75" customHeight="1" x14ac:dyDescent="0.2">
      <c r="D772" s="12"/>
      <c r="H772" s="1"/>
      <c r="I772" s="1"/>
    </row>
    <row r="773" spans="4:9" ht="15.75" customHeight="1" x14ac:dyDescent="0.2">
      <c r="D773" s="12"/>
      <c r="H773" s="1"/>
      <c r="I773" s="1"/>
    </row>
    <row r="774" spans="4:9" ht="15.75" customHeight="1" x14ac:dyDescent="0.2">
      <c r="D774" s="12"/>
      <c r="H774" s="1"/>
      <c r="I774" s="1"/>
    </row>
    <row r="775" spans="4:9" ht="15.75" customHeight="1" x14ac:dyDescent="0.2">
      <c r="D775" s="12"/>
      <c r="H775" s="1"/>
      <c r="I775" s="1"/>
    </row>
    <row r="776" spans="4:9" ht="15.75" customHeight="1" x14ac:dyDescent="0.2">
      <c r="D776" s="12"/>
      <c r="H776" s="1"/>
      <c r="I776" s="1"/>
    </row>
    <row r="777" spans="4:9" ht="15.75" customHeight="1" x14ac:dyDescent="0.2">
      <c r="D777" s="12"/>
      <c r="H777" s="1"/>
      <c r="I777" s="1"/>
    </row>
    <row r="778" spans="4:9" ht="15.75" customHeight="1" x14ac:dyDescent="0.2">
      <c r="D778" s="12"/>
      <c r="H778" s="1"/>
      <c r="I778" s="1"/>
    </row>
    <row r="779" spans="4:9" ht="15.75" customHeight="1" x14ac:dyDescent="0.2">
      <c r="D779" s="12"/>
      <c r="H779" s="1"/>
      <c r="I779" s="1"/>
    </row>
    <row r="780" spans="4:9" ht="15.75" customHeight="1" x14ac:dyDescent="0.2">
      <c r="D780" s="12"/>
      <c r="H780" s="1"/>
      <c r="I780" s="1"/>
    </row>
    <row r="781" spans="4:9" ht="15.75" customHeight="1" x14ac:dyDescent="0.2">
      <c r="D781" s="12"/>
      <c r="H781" s="1"/>
      <c r="I781" s="1"/>
    </row>
    <row r="782" spans="4:9" ht="15.75" customHeight="1" x14ac:dyDescent="0.2">
      <c r="D782" s="12"/>
      <c r="H782" s="1"/>
      <c r="I782" s="1"/>
    </row>
    <row r="783" spans="4:9" ht="15.75" customHeight="1" x14ac:dyDescent="0.2">
      <c r="D783" s="12"/>
      <c r="H783" s="1"/>
      <c r="I783" s="1"/>
    </row>
    <row r="784" spans="4:9" ht="15.75" customHeight="1" x14ac:dyDescent="0.2">
      <c r="D784" s="12"/>
      <c r="H784" s="1"/>
      <c r="I784" s="1"/>
    </row>
    <row r="785" spans="4:9" ht="15.75" customHeight="1" x14ac:dyDescent="0.2">
      <c r="D785" s="12"/>
      <c r="H785" s="1"/>
      <c r="I785" s="1"/>
    </row>
    <row r="786" spans="4:9" ht="15.75" customHeight="1" x14ac:dyDescent="0.2">
      <c r="D786" s="12"/>
      <c r="H786" s="1"/>
      <c r="I786" s="1"/>
    </row>
    <row r="787" spans="4:9" ht="15.75" customHeight="1" x14ac:dyDescent="0.2">
      <c r="D787" s="12"/>
      <c r="H787" s="1"/>
      <c r="I787" s="1"/>
    </row>
    <row r="788" spans="4:9" ht="15.75" customHeight="1" x14ac:dyDescent="0.2">
      <c r="D788" s="12"/>
      <c r="H788" s="1"/>
      <c r="I788" s="1"/>
    </row>
    <row r="789" spans="4:9" ht="15.75" customHeight="1" x14ac:dyDescent="0.2">
      <c r="D789" s="12"/>
      <c r="H789" s="1"/>
      <c r="I789" s="1"/>
    </row>
    <row r="790" spans="4:9" ht="15.75" customHeight="1" x14ac:dyDescent="0.2">
      <c r="D790" s="12"/>
      <c r="H790" s="1"/>
      <c r="I790" s="1"/>
    </row>
    <row r="791" spans="4:9" ht="15.75" customHeight="1" x14ac:dyDescent="0.2">
      <c r="D791" s="12"/>
      <c r="H791" s="1"/>
      <c r="I791" s="1"/>
    </row>
    <row r="792" spans="4:9" ht="15.75" customHeight="1" x14ac:dyDescent="0.2">
      <c r="D792" s="12"/>
      <c r="H792" s="1"/>
      <c r="I792" s="1"/>
    </row>
    <row r="793" spans="4:9" ht="15.75" customHeight="1" x14ac:dyDescent="0.2">
      <c r="D793" s="12"/>
      <c r="H793" s="1"/>
      <c r="I793" s="1"/>
    </row>
    <row r="794" spans="4:9" ht="15.75" customHeight="1" x14ac:dyDescent="0.2">
      <c r="D794" s="12"/>
      <c r="H794" s="1"/>
      <c r="I794" s="1"/>
    </row>
    <row r="795" spans="4:9" ht="15.75" customHeight="1" x14ac:dyDescent="0.2">
      <c r="D795" s="12"/>
      <c r="H795" s="1"/>
      <c r="I795" s="1"/>
    </row>
    <row r="796" spans="4:9" ht="15.75" customHeight="1" x14ac:dyDescent="0.2">
      <c r="D796" s="12"/>
      <c r="H796" s="1"/>
      <c r="I796" s="1"/>
    </row>
    <row r="797" spans="4:9" ht="15.75" customHeight="1" x14ac:dyDescent="0.2">
      <c r="D797" s="12"/>
      <c r="H797" s="1"/>
      <c r="I797" s="1"/>
    </row>
    <row r="798" spans="4:9" ht="15.75" customHeight="1" x14ac:dyDescent="0.2">
      <c r="D798" s="12"/>
      <c r="H798" s="1"/>
      <c r="I798" s="1"/>
    </row>
    <row r="799" spans="4:9" ht="15.75" customHeight="1" x14ac:dyDescent="0.2">
      <c r="D799" s="12"/>
      <c r="H799" s="1"/>
      <c r="I799" s="1"/>
    </row>
    <row r="800" spans="4:9" ht="15.75" customHeight="1" x14ac:dyDescent="0.2">
      <c r="D800" s="12"/>
      <c r="H800" s="1"/>
      <c r="I800" s="1"/>
    </row>
    <row r="801" spans="4:9" ht="15.75" customHeight="1" x14ac:dyDescent="0.2">
      <c r="D801" s="12"/>
      <c r="H801" s="1"/>
      <c r="I801" s="1"/>
    </row>
    <row r="802" spans="4:9" ht="15.75" customHeight="1" x14ac:dyDescent="0.2">
      <c r="D802" s="12"/>
      <c r="H802" s="1"/>
      <c r="I802" s="1"/>
    </row>
    <row r="803" spans="4:9" ht="15.75" customHeight="1" x14ac:dyDescent="0.2">
      <c r="D803" s="12"/>
      <c r="H803" s="1"/>
      <c r="I803" s="1"/>
    </row>
    <row r="804" spans="4:9" ht="15.75" customHeight="1" x14ac:dyDescent="0.2">
      <c r="D804" s="12"/>
      <c r="H804" s="1"/>
      <c r="I804" s="1"/>
    </row>
    <row r="805" spans="4:9" ht="15.75" customHeight="1" x14ac:dyDescent="0.2">
      <c r="D805" s="12"/>
      <c r="H805" s="1"/>
      <c r="I805" s="1"/>
    </row>
    <row r="806" spans="4:9" ht="15.75" customHeight="1" x14ac:dyDescent="0.2">
      <c r="D806" s="12"/>
      <c r="H806" s="1"/>
      <c r="I806" s="1"/>
    </row>
    <row r="807" spans="4:9" ht="15.75" customHeight="1" x14ac:dyDescent="0.2">
      <c r="D807" s="12"/>
      <c r="H807" s="1"/>
      <c r="I807" s="1"/>
    </row>
    <row r="808" spans="4:9" ht="15.75" customHeight="1" x14ac:dyDescent="0.2">
      <c r="D808" s="12"/>
      <c r="H808" s="1"/>
      <c r="I808" s="1"/>
    </row>
    <row r="809" spans="4:9" ht="15.75" customHeight="1" x14ac:dyDescent="0.2">
      <c r="D809" s="12"/>
      <c r="H809" s="1"/>
      <c r="I809" s="1"/>
    </row>
    <row r="810" spans="4:9" ht="15.75" customHeight="1" x14ac:dyDescent="0.2">
      <c r="D810" s="12"/>
      <c r="H810" s="1"/>
      <c r="I810" s="1"/>
    </row>
    <row r="811" spans="4:9" ht="15.75" customHeight="1" x14ac:dyDescent="0.2">
      <c r="D811" s="12"/>
      <c r="H811" s="1"/>
      <c r="I811" s="1"/>
    </row>
    <row r="812" spans="4:9" ht="15.75" customHeight="1" x14ac:dyDescent="0.2">
      <c r="D812" s="12"/>
      <c r="H812" s="1"/>
      <c r="I812" s="1"/>
    </row>
    <row r="813" spans="4:9" ht="15.75" customHeight="1" x14ac:dyDescent="0.2">
      <c r="D813" s="12"/>
      <c r="H813" s="1"/>
      <c r="I813" s="1"/>
    </row>
    <row r="814" spans="4:9" ht="15.75" customHeight="1" x14ac:dyDescent="0.2">
      <c r="D814" s="12"/>
      <c r="H814" s="1"/>
      <c r="I814" s="1"/>
    </row>
    <row r="815" spans="4:9" ht="15.75" customHeight="1" x14ac:dyDescent="0.2">
      <c r="D815" s="12"/>
      <c r="H815" s="1"/>
      <c r="I815" s="1"/>
    </row>
    <row r="816" spans="4:9" ht="15.75" customHeight="1" x14ac:dyDescent="0.2">
      <c r="D816" s="12"/>
      <c r="H816" s="1"/>
      <c r="I816" s="1"/>
    </row>
    <row r="817" spans="4:9" ht="15.75" customHeight="1" x14ac:dyDescent="0.2">
      <c r="D817" s="12"/>
      <c r="H817" s="1"/>
      <c r="I817" s="1"/>
    </row>
    <row r="818" spans="4:9" ht="15.75" customHeight="1" x14ac:dyDescent="0.2">
      <c r="D818" s="12"/>
      <c r="H818" s="1"/>
      <c r="I818" s="1"/>
    </row>
    <row r="819" spans="4:9" ht="15.75" customHeight="1" x14ac:dyDescent="0.2">
      <c r="D819" s="12"/>
      <c r="H819" s="1"/>
      <c r="I819" s="1"/>
    </row>
    <row r="820" spans="4:9" ht="15.75" customHeight="1" x14ac:dyDescent="0.2">
      <c r="D820" s="12"/>
      <c r="H820" s="1"/>
      <c r="I820" s="1"/>
    </row>
    <row r="821" spans="4:9" ht="15.75" customHeight="1" x14ac:dyDescent="0.2">
      <c r="D821" s="12"/>
      <c r="H821" s="1"/>
      <c r="I821" s="1"/>
    </row>
    <row r="822" spans="4:9" ht="15.75" customHeight="1" x14ac:dyDescent="0.2">
      <c r="D822" s="12"/>
      <c r="H822" s="1"/>
      <c r="I822" s="1"/>
    </row>
    <row r="823" spans="4:9" ht="15.75" customHeight="1" x14ac:dyDescent="0.2">
      <c r="D823" s="12"/>
      <c r="H823" s="1"/>
      <c r="I823" s="1"/>
    </row>
    <row r="824" spans="4:9" ht="15.75" customHeight="1" x14ac:dyDescent="0.2">
      <c r="D824" s="12"/>
      <c r="H824" s="1"/>
      <c r="I824" s="1"/>
    </row>
    <row r="825" spans="4:9" ht="15.75" customHeight="1" x14ac:dyDescent="0.2">
      <c r="D825" s="12"/>
      <c r="H825" s="1"/>
      <c r="I825" s="1"/>
    </row>
    <row r="826" spans="4:9" ht="15.75" customHeight="1" x14ac:dyDescent="0.2">
      <c r="D826" s="12"/>
      <c r="H826" s="1"/>
      <c r="I826" s="1"/>
    </row>
    <row r="827" spans="4:9" ht="15.75" customHeight="1" x14ac:dyDescent="0.2">
      <c r="D827" s="12"/>
      <c r="H827" s="1"/>
      <c r="I827" s="1"/>
    </row>
    <row r="828" spans="4:9" ht="15.75" customHeight="1" x14ac:dyDescent="0.2">
      <c r="D828" s="12"/>
      <c r="H828" s="1"/>
      <c r="I828" s="1"/>
    </row>
    <row r="829" spans="4:9" ht="15.75" customHeight="1" x14ac:dyDescent="0.2">
      <c r="D829" s="12"/>
      <c r="H829" s="1"/>
      <c r="I829" s="1"/>
    </row>
    <row r="830" spans="4:9" ht="15.75" customHeight="1" x14ac:dyDescent="0.2">
      <c r="D830" s="12"/>
      <c r="H830" s="1"/>
      <c r="I830" s="1"/>
    </row>
    <row r="831" spans="4:9" ht="15.75" customHeight="1" x14ac:dyDescent="0.2">
      <c r="D831" s="12"/>
      <c r="H831" s="1"/>
      <c r="I831" s="1"/>
    </row>
    <row r="832" spans="4:9" ht="15.75" customHeight="1" x14ac:dyDescent="0.2">
      <c r="D832" s="12"/>
      <c r="H832" s="1"/>
      <c r="I832" s="1"/>
    </row>
    <row r="833" spans="4:9" ht="15.75" customHeight="1" x14ac:dyDescent="0.2">
      <c r="D833" s="12"/>
      <c r="H833" s="1"/>
      <c r="I833" s="1"/>
    </row>
    <row r="834" spans="4:9" ht="15.75" customHeight="1" x14ac:dyDescent="0.2">
      <c r="D834" s="12"/>
      <c r="H834" s="1"/>
      <c r="I834" s="1"/>
    </row>
    <row r="835" spans="4:9" ht="15.75" customHeight="1" x14ac:dyDescent="0.2">
      <c r="D835" s="12"/>
      <c r="H835" s="1"/>
      <c r="I835" s="1"/>
    </row>
    <row r="836" spans="4:9" ht="15.75" customHeight="1" x14ac:dyDescent="0.2">
      <c r="D836" s="12"/>
      <c r="H836" s="1"/>
      <c r="I836" s="1"/>
    </row>
    <row r="837" spans="4:9" ht="15.75" customHeight="1" x14ac:dyDescent="0.2">
      <c r="D837" s="12"/>
      <c r="H837" s="1"/>
      <c r="I837" s="1"/>
    </row>
    <row r="838" spans="4:9" ht="15.75" customHeight="1" x14ac:dyDescent="0.2">
      <c r="D838" s="12"/>
      <c r="H838" s="1"/>
      <c r="I838" s="1"/>
    </row>
    <row r="839" spans="4:9" ht="15.75" customHeight="1" x14ac:dyDescent="0.2">
      <c r="D839" s="12"/>
      <c r="H839" s="1"/>
      <c r="I839" s="1"/>
    </row>
    <row r="840" spans="4:9" ht="15.75" customHeight="1" x14ac:dyDescent="0.2">
      <c r="D840" s="12"/>
      <c r="H840" s="1"/>
      <c r="I840" s="1"/>
    </row>
    <row r="841" spans="4:9" ht="15.75" customHeight="1" x14ac:dyDescent="0.2">
      <c r="D841" s="12"/>
      <c r="H841" s="1"/>
      <c r="I841" s="1"/>
    </row>
    <row r="842" spans="4:9" ht="15.75" customHeight="1" x14ac:dyDescent="0.2">
      <c r="D842" s="12"/>
      <c r="H842" s="1"/>
      <c r="I842" s="1"/>
    </row>
    <row r="843" spans="4:9" ht="15.75" customHeight="1" x14ac:dyDescent="0.2">
      <c r="D843" s="12"/>
      <c r="H843" s="1"/>
      <c r="I843" s="1"/>
    </row>
    <row r="844" spans="4:9" ht="15.75" customHeight="1" x14ac:dyDescent="0.2">
      <c r="D844" s="12"/>
      <c r="H844" s="1"/>
      <c r="I844" s="1"/>
    </row>
    <row r="845" spans="4:9" ht="15.75" customHeight="1" x14ac:dyDescent="0.2">
      <c r="D845" s="12"/>
      <c r="H845" s="1"/>
      <c r="I845" s="1"/>
    </row>
    <row r="846" spans="4:9" ht="15.75" customHeight="1" x14ac:dyDescent="0.2">
      <c r="D846" s="12"/>
      <c r="H846" s="1"/>
      <c r="I846" s="1"/>
    </row>
    <row r="847" spans="4:9" ht="15.75" customHeight="1" x14ac:dyDescent="0.2">
      <c r="D847" s="12"/>
      <c r="H847" s="1"/>
      <c r="I847" s="1"/>
    </row>
    <row r="848" spans="4:9" ht="15.75" customHeight="1" x14ac:dyDescent="0.2">
      <c r="D848" s="12"/>
      <c r="H848" s="1"/>
      <c r="I848" s="1"/>
    </row>
    <row r="849" spans="4:9" ht="15.75" customHeight="1" x14ac:dyDescent="0.2">
      <c r="D849" s="12"/>
      <c r="H849" s="1"/>
      <c r="I849" s="1"/>
    </row>
    <row r="850" spans="4:9" ht="15.75" customHeight="1" x14ac:dyDescent="0.2">
      <c r="D850" s="12"/>
      <c r="H850" s="1"/>
      <c r="I850" s="1"/>
    </row>
    <row r="851" spans="4:9" ht="15.75" customHeight="1" x14ac:dyDescent="0.2">
      <c r="D851" s="12"/>
      <c r="H851" s="1"/>
      <c r="I851" s="1"/>
    </row>
    <row r="852" spans="4:9" ht="15.75" customHeight="1" x14ac:dyDescent="0.2">
      <c r="D852" s="12"/>
      <c r="H852" s="1"/>
      <c r="I852" s="1"/>
    </row>
    <row r="853" spans="4:9" ht="15.75" customHeight="1" x14ac:dyDescent="0.2">
      <c r="D853" s="12"/>
      <c r="H853" s="1"/>
      <c r="I853" s="1"/>
    </row>
    <row r="854" spans="4:9" ht="15.75" customHeight="1" x14ac:dyDescent="0.2">
      <c r="D854" s="12"/>
      <c r="H854" s="1"/>
      <c r="I854" s="1"/>
    </row>
    <row r="855" spans="4:9" ht="15.75" customHeight="1" x14ac:dyDescent="0.2">
      <c r="D855" s="12"/>
      <c r="H855" s="1"/>
      <c r="I855" s="1"/>
    </row>
    <row r="856" spans="4:9" ht="15.75" customHeight="1" x14ac:dyDescent="0.2">
      <c r="D856" s="12"/>
      <c r="H856" s="1"/>
      <c r="I856" s="1"/>
    </row>
    <row r="857" spans="4:9" ht="15.75" customHeight="1" x14ac:dyDescent="0.2">
      <c r="D857" s="12"/>
      <c r="H857" s="1"/>
      <c r="I857" s="1"/>
    </row>
    <row r="858" spans="4:9" ht="15.75" customHeight="1" x14ac:dyDescent="0.2">
      <c r="D858" s="12"/>
      <c r="H858" s="1"/>
      <c r="I858" s="1"/>
    </row>
    <row r="859" spans="4:9" ht="15.75" customHeight="1" x14ac:dyDescent="0.2">
      <c r="D859" s="12"/>
      <c r="H859" s="1"/>
      <c r="I859" s="1"/>
    </row>
    <row r="860" spans="4:9" ht="15.75" customHeight="1" x14ac:dyDescent="0.2">
      <c r="D860" s="12"/>
      <c r="H860" s="1"/>
      <c r="I860" s="1"/>
    </row>
    <row r="861" spans="4:9" ht="15.75" customHeight="1" x14ac:dyDescent="0.2">
      <c r="D861" s="12"/>
      <c r="H861" s="1"/>
      <c r="I861" s="1"/>
    </row>
    <row r="862" spans="4:9" ht="15.75" customHeight="1" x14ac:dyDescent="0.2">
      <c r="D862" s="12"/>
      <c r="H862" s="1"/>
      <c r="I862" s="1"/>
    </row>
    <row r="863" spans="4:9" ht="15.75" customHeight="1" x14ac:dyDescent="0.2">
      <c r="D863" s="12"/>
      <c r="H863" s="1"/>
      <c r="I863" s="1"/>
    </row>
    <row r="864" spans="4:9" ht="15.75" customHeight="1" x14ac:dyDescent="0.2">
      <c r="D864" s="12"/>
      <c r="H864" s="1"/>
      <c r="I864" s="1"/>
    </row>
    <row r="865" spans="4:9" ht="15.75" customHeight="1" x14ac:dyDescent="0.2">
      <c r="D865" s="12"/>
      <c r="H865" s="1"/>
      <c r="I865" s="1"/>
    </row>
    <row r="866" spans="4:9" ht="15.75" customHeight="1" x14ac:dyDescent="0.2">
      <c r="D866" s="12"/>
      <c r="H866" s="1"/>
      <c r="I866" s="1"/>
    </row>
    <row r="867" spans="4:9" ht="15.75" customHeight="1" x14ac:dyDescent="0.2">
      <c r="D867" s="12"/>
      <c r="H867" s="1"/>
      <c r="I867" s="1"/>
    </row>
    <row r="868" spans="4:9" ht="15.75" customHeight="1" x14ac:dyDescent="0.2">
      <c r="D868" s="12"/>
      <c r="H868" s="1"/>
      <c r="I868" s="1"/>
    </row>
    <row r="869" spans="4:9" ht="15.75" customHeight="1" x14ac:dyDescent="0.2">
      <c r="D869" s="12"/>
      <c r="H869" s="1"/>
      <c r="I869" s="1"/>
    </row>
    <row r="870" spans="4:9" ht="15.75" customHeight="1" x14ac:dyDescent="0.2">
      <c r="D870" s="12"/>
      <c r="H870" s="1"/>
      <c r="I870" s="1"/>
    </row>
    <row r="871" spans="4:9" ht="15.75" customHeight="1" x14ac:dyDescent="0.2">
      <c r="D871" s="12"/>
      <c r="H871" s="1"/>
      <c r="I871" s="1"/>
    </row>
    <row r="872" spans="4:9" ht="15.75" customHeight="1" x14ac:dyDescent="0.2">
      <c r="D872" s="12"/>
      <c r="H872" s="1"/>
      <c r="I872" s="1"/>
    </row>
    <row r="873" spans="4:9" ht="15.75" customHeight="1" x14ac:dyDescent="0.2">
      <c r="D873" s="12"/>
      <c r="H873" s="1"/>
      <c r="I873" s="1"/>
    </row>
    <row r="874" spans="4:9" ht="15.75" customHeight="1" x14ac:dyDescent="0.2">
      <c r="D874" s="12"/>
      <c r="H874" s="1"/>
      <c r="I874" s="1"/>
    </row>
    <row r="875" spans="4:9" ht="15.75" customHeight="1" x14ac:dyDescent="0.2">
      <c r="D875" s="12"/>
      <c r="H875" s="1"/>
      <c r="I875" s="1"/>
    </row>
    <row r="876" spans="4:9" ht="15.75" customHeight="1" x14ac:dyDescent="0.2">
      <c r="D876" s="12"/>
      <c r="H876" s="1"/>
      <c r="I876" s="1"/>
    </row>
    <row r="877" spans="4:9" ht="15.75" customHeight="1" x14ac:dyDescent="0.2">
      <c r="D877" s="12"/>
      <c r="H877" s="1"/>
      <c r="I877" s="1"/>
    </row>
    <row r="878" spans="4:9" ht="15.75" customHeight="1" x14ac:dyDescent="0.2">
      <c r="D878" s="12"/>
      <c r="H878" s="1"/>
      <c r="I878" s="1"/>
    </row>
    <row r="879" spans="4:9" ht="15.75" customHeight="1" x14ac:dyDescent="0.2">
      <c r="D879" s="12"/>
      <c r="H879" s="1"/>
      <c r="I879" s="1"/>
    </row>
    <row r="880" spans="4:9" ht="15.75" customHeight="1" x14ac:dyDescent="0.2">
      <c r="D880" s="12"/>
      <c r="H880" s="1"/>
      <c r="I880" s="1"/>
    </row>
    <row r="881" spans="4:9" ht="15.75" customHeight="1" x14ac:dyDescent="0.2">
      <c r="D881" s="12"/>
      <c r="H881" s="1"/>
      <c r="I881" s="1"/>
    </row>
    <row r="882" spans="4:9" ht="15.75" customHeight="1" x14ac:dyDescent="0.2">
      <c r="D882" s="12"/>
      <c r="H882" s="1"/>
      <c r="I882" s="1"/>
    </row>
    <row r="883" spans="4:9" ht="15.75" customHeight="1" x14ac:dyDescent="0.2">
      <c r="D883" s="12"/>
      <c r="H883" s="1"/>
      <c r="I883" s="1"/>
    </row>
    <row r="884" spans="4:9" ht="15.75" customHeight="1" x14ac:dyDescent="0.2">
      <c r="D884" s="12"/>
      <c r="H884" s="1"/>
      <c r="I884" s="1"/>
    </row>
    <row r="885" spans="4:9" ht="15.75" customHeight="1" x14ac:dyDescent="0.2">
      <c r="D885" s="12"/>
      <c r="H885" s="1"/>
      <c r="I885" s="1"/>
    </row>
    <row r="886" spans="4:9" ht="15.75" customHeight="1" x14ac:dyDescent="0.2">
      <c r="D886" s="12"/>
      <c r="H886" s="1"/>
      <c r="I886" s="1"/>
    </row>
    <row r="887" spans="4:9" ht="15.75" customHeight="1" x14ac:dyDescent="0.2">
      <c r="D887" s="12"/>
      <c r="H887" s="1"/>
      <c r="I887" s="1"/>
    </row>
    <row r="888" spans="4:9" ht="15.75" customHeight="1" x14ac:dyDescent="0.2">
      <c r="D888" s="12"/>
      <c r="H888" s="1"/>
      <c r="I888" s="1"/>
    </row>
    <row r="889" spans="4:9" ht="15.75" customHeight="1" x14ac:dyDescent="0.2">
      <c r="D889" s="12"/>
      <c r="H889" s="1"/>
      <c r="I889" s="1"/>
    </row>
    <row r="890" spans="4:9" ht="15.75" customHeight="1" x14ac:dyDescent="0.2">
      <c r="D890" s="12"/>
      <c r="H890" s="1"/>
      <c r="I890" s="1"/>
    </row>
    <row r="891" spans="4:9" ht="15.75" customHeight="1" x14ac:dyDescent="0.2">
      <c r="D891" s="12"/>
      <c r="H891" s="1"/>
      <c r="I891" s="1"/>
    </row>
    <row r="892" spans="4:9" ht="15.75" customHeight="1" x14ac:dyDescent="0.2">
      <c r="D892" s="12"/>
      <c r="H892" s="1"/>
      <c r="I892" s="1"/>
    </row>
    <row r="893" spans="4:9" ht="15.75" customHeight="1" x14ac:dyDescent="0.2">
      <c r="D893" s="12"/>
      <c r="H893" s="1"/>
      <c r="I893" s="1"/>
    </row>
    <row r="894" spans="4:9" ht="15.75" customHeight="1" x14ac:dyDescent="0.2">
      <c r="D894" s="12"/>
      <c r="H894" s="1"/>
      <c r="I894" s="1"/>
    </row>
    <row r="895" spans="4:9" ht="15.75" customHeight="1" x14ac:dyDescent="0.2">
      <c r="D895" s="12"/>
      <c r="H895" s="1"/>
      <c r="I895" s="1"/>
    </row>
    <row r="896" spans="4:9" ht="15.75" customHeight="1" x14ac:dyDescent="0.2">
      <c r="D896" s="12"/>
      <c r="H896" s="1"/>
      <c r="I896" s="1"/>
    </row>
    <row r="897" spans="4:9" ht="15.75" customHeight="1" x14ac:dyDescent="0.2">
      <c r="D897" s="12"/>
      <c r="H897" s="1"/>
      <c r="I897" s="1"/>
    </row>
    <row r="898" spans="4:9" ht="15.75" customHeight="1" x14ac:dyDescent="0.2">
      <c r="D898" s="12"/>
      <c r="H898" s="1"/>
      <c r="I898" s="1"/>
    </row>
    <row r="899" spans="4:9" ht="15.75" customHeight="1" x14ac:dyDescent="0.2">
      <c r="D899" s="12"/>
      <c r="H899" s="1"/>
      <c r="I899" s="1"/>
    </row>
    <row r="900" spans="4:9" ht="15.75" customHeight="1" x14ac:dyDescent="0.2">
      <c r="D900" s="12"/>
      <c r="H900" s="1"/>
      <c r="I900" s="1"/>
    </row>
    <row r="901" spans="4:9" ht="15.75" customHeight="1" x14ac:dyDescent="0.2">
      <c r="D901" s="12"/>
      <c r="H901" s="1"/>
      <c r="I901" s="1"/>
    </row>
    <row r="902" spans="4:9" ht="15.75" customHeight="1" x14ac:dyDescent="0.2">
      <c r="D902" s="12"/>
      <c r="H902" s="1"/>
      <c r="I902" s="1"/>
    </row>
    <row r="903" spans="4:9" ht="15.75" customHeight="1" x14ac:dyDescent="0.2">
      <c r="D903" s="12"/>
      <c r="H903" s="1"/>
      <c r="I903" s="1"/>
    </row>
    <row r="904" spans="4:9" ht="15.75" customHeight="1" x14ac:dyDescent="0.2">
      <c r="D904" s="12"/>
      <c r="H904" s="1"/>
      <c r="I904" s="1"/>
    </row>
    <row r="905" spans="4:9" ht="15.75" customHeight="1" x14ac:dyDescent="0.2">
      <c r="D905" s="12"/>
      <c r="H905" s="1"/>
      <c r="I905" s="1"/>
    </row>
    <row r="906" spans="4:9" ht="15.75" customHeight="1" x14ac:dyDescent="0.2">
      <c r="D906" s="12"/>
      <c r="H906" s="1"/>
      <c r="I906" s="1"/>
    </row>
    <row r="907" spans="4:9" ht="15.75" customHeight="1" x14ac:dyDescent="0.2">
      <c r="D907" s="12"/>
      <c r="H907" s="1"/>
      <c r="I907" s="1"/>
    </row>
    <row r="908" spans="4:9" ht="15.75" customHeight="1" x14ac:dyDescent="0.2">
      <c r="D908" s="12"/>
      <c r="H908" s="1"/>
      <c r="I908" s="1"/>
    </row>
    <row r="909" spans="4:9" ht="15.75" customHeight="1" x14ac:dyDescent="0.2">
      <c r="D909" s="12"/>
      <c r="H909" s="1"/>
      <c r="I909" s="1"/>
    </row>
    <row r="910" spans="4:9" ht="15.75" customHeight="1" x14ac:dyDescent="0.2">
      <c r="D910" s="12"/>
      <c r="H910" s="1"/>
      <c r="I910" s="1"/>
    </row>
    <row r="911" spans="4:9" ht="15.75" customHeight="1" x14ac:dyDescent="0.2">
      <c r="D911" s="12"/>
      <c r="H911" s="1"/>
      <c r="I911" s="1"/>
    </row>
    <row r="912" spans="4:9" ht="15.75" customHeight="1" x14ac:dyDescent="0.2">
      <c r="D912" s="12"/>
      <c r="H912" s="1"/>
      <c r="I912" s="1"/>
    </row>
    <row r="913" spans="4:9" ht="15.75" customHeight="1" x14ac:dyDescent="0.2">
      <c r="D913" s="12"/>
      <c r="H913" s="1"/>
      <c r="I913" s="1"/>
    </row>
    <row r="914" spans="4:9" ht="15.75" customHeight="1" x14ac:dyDescent="0.2">
      <c r="D914" s="12"/>
      <c r="H914" s="1"/>
      <c r="I914" s="1"/>
    </row>
    <row r="915" spans="4:9" ht="15.75" customHeight="1" x14ac:dyDescent="0.2">
      <c r="D915" s="12"/>
      <c r="H915" s="1"/>
      <c r="I915" s="1"/>
    </row>
    <row r="916" spans="4:9" ht="15.75" customHeight="1" x14ac:dyDescent="0.2">
      <c r="D916" s="12"/>
      <c r="H916" s="1"/>
      <c r="I916" s="1"/>
    </row>
    <row r="917" spans="4:9" ht="15.75" customHeight="1" x14ac:dyDescent="0.2">
      <c r="D917" s="12"/>
      <c r="H917" s="1"/>
      <c r="I917" s="1"/>
    </row>
    <row r="918" spans="4:9" ht="15.75" customHeight="1" x14ac:dyDescent="0.2">
      <c r="D918" s="12"/>
      <c r="H918" s="1"/>
      <c r="I918" s="1"/>
    </row>
    <row r="919" spans="4:9" ht="15.75" customHeight="1" x14ac:dyDescent="0.2">
      <c r="D919" s="12"/>
      <c r="H919" s="1"/>
      <c r="I919" s="1"/>
    </row>
    <row r="920" spans="4:9" ht="15.75" customHeight="1" x14ac:dyDescent="0.2">
      <c r="D920" s="12"/>
      <c r="H920" s="1"/>
      <c r="I920" s="1"/>
    </row>
    <row r="921" spans="4:9" ht="15.75" customHeight="1" x14ac:dyDescent="0.2">
      <c r="D921" s="12"/>
      <c r="H921" s="1"/>
      <c r="I921" s="1"/>
    </row>
    <row r="922" spans="4:9" ht="15.75" customHeight="1" x14ac:dyDescent="0.2">
      <c r="D922" s="12"/>
      <c r="H922" s="1"/>
      <c r="I922" s="1"/>
    </row>
    <row r="923" spans="4:9" ht="15.75" customHeight="1" x14ac:dyDescent="0.2">
      <c r="D923" s="12"/>
      <c r="H923" s="1"/>
      <c r="I923" s="1"/>
    </row>
    <row r="924" spans="4:9" ht="15.75" customHeight="1" x14ac:dyDescent="0.2">
      <c r="D924" s="12"/>
      <c r="H924" s="1"/>
      <c r="I924" s="1"/>
    </row>
    <row r="925" spans="4:9" ht="15.75" customHeight="1" x14ac:dyDescent="0.2">
      <c r="D925" s="12"/>
      <c r="H925" s="1"/>
      <c r="I925" s="1"/>
    </row>
    <row r="926" spans="4:9" ht="15.75" customHeight="1" x14ac:dyDescent="0.2">
      <c r="D926" s="12"/>
      <c r="H926" s="1"/>
      <c r="I926" s="1"/>
    </row>
    <row r="927" spans="4:9" ht="15.75" customHeight="1" x14ac:dyDescent="0.2">
      <c r="D927" s="12"/>
      <c r="H927" s="1"/>
      <c r="I927" s="1"/>
    </row>
    <row r="928" spans="4:9" ht="15.75" customHeight="1" x14ac:dyDescent="0.2">
      <c r="D928" s="12"/>
      <c r="H928" s="1"/>
      <c r="I928" s="1"/>
    </row>
    <row r="929" spans="4:9" ht="15.75" customHeight="1" x14ac:dyDescent="0.2">
      <c r="D929" s="12"/>
      <c r="H929" s="1"/>
      <c r="I929" s="1"/>
    </row>
    <row r="930" spans="4:9" ht="15.75" customHeight="1" x14ac:dyDescent="0.2">
      <c r="D930" s="12"/>
      <c r="H930" s="1"/>
      <c r="I930" s="1"/>
    </row>
    <row r="931" spans="4:9" ht="15.75" customHeight="1" x14ac:dyDescent="0.2">
      <c r="D931" s="12"/>
      <c r="H931" s="1"/>
      <c r="I931" s="1"/>
    </row>
    <row r="932" spans="4:9" ht="15.75" customHeight="1" x14ac:dyDescent="0.2">
      <c r="D932" s="12"/>
      <c r="H932" s="1"/>
      <c r="I932" s="1"/>
    </row>
    <row r="933" spans="4:9" ht="15.75" customHeight="1" x14ac:dyDescent="0.2">
      <c r="D933" s="12"/>
      <c r="H933" s="1"/>
      <c r="I933" s="1"/>
    </row>
    <row r="934" spans="4:9" ht="15.75" customHeight="1" x14ac:dyDescent="0.2">
      <c r="D934" s="12"/>
      <c r="H934" s="1"/>
      <c r="I934" s="1"/>
    </row>
    <row r="935" spans="4:9" ht="15.75" customHeight="1" x14ac:dyDescent="0.2">
      <c r="D935" s="12"/>
      <c r="H935" s="1"/>
      <c r="I935" s="1"/>
    </row>
    <row r="936" spans="4:9" ht="15.75" customHeight="1" x14ac:dyDescent="0.2">
      <c r="D936" s="12"/>
      <c r="H936" s="1"/>
      <c r="I936" s="1"/>
    </row>
    <row r="937" spans="4:9" ht="15.75" customHeight="1" x14ac:dyDescent="0.2">
      <c r="D937" s="12"/>
      <c r="H937" s="1"/>
      <c r="I937" s="1"/>
    </row>
    <row r="938" spans="4:9" ht="15.75" customHeight="1" x14ac:dyDescent="0.2">
      <c r="D938" s="12"/>
      <c r="H938" s="1"/>
      <c r="I938" s="1"/>
    </row>
    <row r="939" spans="4:9" ht="15.75" customHeight="1" x14ac:dyDescent="0.2">
      <c r="D939" s="12"/>
      <c r="H939" s="1"/>
      <c r="I939" s="1"/>
    </row>
    <row r="940" spans="4:9" ht="15.75" customHeight="1" x14ac:dyDescent="0.2">
      <c r="D940" s="12"/>
      <c r="H940" s="1"/>
      <c r="I940" s="1"/>
    </row>
    <row r="941" spans="4:9" ht="15.75" customHeight="1" x14ac:dyDescent="0.2">
      <c r="D941" s="12"/>
      <c r="H941" s="1"/>
      <c r="I941" s="1"/>
    </row>
    <row r="942" spans="4:9" ht="15.75" customHeight="1" x14ac:dyDescent="0.2">
      <c r="D942" s="12"/>
      <c r="H942" s="1"/>
      <c r="I942" s="1"/>
    </row>
    <row r="943" spans="4:9" ht="15.75" customHeight="1" x14ac:dyDescent="0.2">
      <c r="D943" s="12"/>
      <c r="H943" s="1"/>
      <c r="I943" s="1"/>
    </row>
    <row r="944" spans="4:9" ht="15.75" customHeight="1" x14ac:dyDescent="0.2">
      <c r="D944" s="12"/>
      <c r="H944" s="1"/>
      <c r="I944" s="1"/>
    </row>
    <row r="945" spans="4:9" ht="15.75" customHeight="1" x14ac:dyDescent="0.2">
      <c r="D945" s="12"/>
      <c r="H945" s="1"/>
      <c r="I945" s="1"/>
    </row>
    <row r="946" spans="4:9" ht="15.75" customHeight="1" x14ac:dyDescent="0.2">
      <c r="D946" s="12"/>
      <c r="H946" s="1"/>
      <c r="I946" s="1"/>
    </row>
    <row r="947" spans="4:9" ht="15.75" customHeight="1" x14ac:dyDescent="0.2">
      <c r="D947" s="12"/>
      <c r="H947" s="1"/>
      <c r="I947" s="1"/>
    </row>
    <row r="948" spans="4:9" ht="15.75" customHeight="1" x14ac:dyDescent="0.2">
      <c r="D948" s="12"/>
      <c r="H948" s="1"/>
      <c r="I948" s="1"/>
    </row>
    <row r="949" spans="4:9" ht="15.75" customHeight="1" x14ac:dyDescent="0.2">
      <c r="D949" s="12"/>
      <c r="H949" s="1"/>
      <c r="I949" s="1"/>
    </row>
    <row r="950" spans="4:9" ht="15.75" customHeight="1" x14ac:dyDescent="0.2">
      <c r="D950" s="12"/>
      <c r="H950" s="1"/>
      <c r="I950" s="1"/>
    </row>
    <row r="951" spans="4:9" ht="15.75" customHeight="1" x14ac:dyDescent="0.2">
      <c r="D951" s="12"/>
      <c r="H951" s="1"/>
      <c r="I951" s="1"/>
    </row>
    <row r="952" spans="4:9" ht="15.75" customHeight="1" x14ac:dyDescent="0.2">
      <c r="D952" s="12"/>
      <c r="H952" s="1"/>
      <c r="I952" s="1"/>
    </row>
    <row r="953" spans="4:9" ht="15.75" customHeight="1" x14ac:dyDescent="0.2">
      <c r="D953" s="12"/>
      <c r="H953" s="1"/>
      <c r="I953" s="1"/>
    </row>
    <row r="954" spans="4:9" ht="15.75" customHeight="1" x14ac:dyDescent="0.2">
      <c r="D954" s="12"/>
      <c r="H954" s="1"/>
      <c r="I954" s="1"/>
    </row>
    <row r="955" spans="4:9" ht="15.75" customHeight="1" x14ac:dyDescent="0.2">
      <c r="D955" s="12"/>
      <c r="H955" s="1"/>
      <c r="I955" s="1"/>
    </row>
    <row r="956" spans="4:9" ht="15.75" customHeight="1" x14ac:dyDescent="0.2">
      <c r="D956" s="12"/>
      <c r="H956" s="1"/>
      <c r="I956" s="1"/>
    </row>
    <row r="957" spans="4:9" ht="15.75" customHeight="1" x14ac:dyDescent="0.2">
      <c r="D957" s="12"/>
      <c r="H957" s="1"/>
      <c r="I957" s="1"/>
    </row>
    <row r="958" spans="4:9" ht="15.75" customHeight="1" x14ac:dyDescent="0.2">
      <c r="D958" s="12"/>
      <c r="H958" s="1"/>
      <c r="I958" s="1"/>
    </row>
    <row r="959" spans="4:9" ht="15.75" customHeight="1" x14ac:dyDescent="0.2">
      <c r="D959" s="12"/>
      <c r="H959" s="1"/>
      <c r="I959" s="1"/>
    </row>
    <row r="960" spans="4:9" ht="15.75" customHeight="1" x14ac:dyDescent="0.2">
      <c r="D960" s="12"/>
      <c r="H960" s="1"/>
      <c r="I960" s="1"/>
    </row>
    <row r="961" spans="4:9" ht="15.75" customHeight="1" x14ac:dyDescent="0.2">
      <c r="D961" s="12"/>
      <c r="H961" s="1"/>
      <c r="I961" s="1"/>
    </row>
    <row r="962" spans="4:9" ht="15.75" customHeight="1" x14ac:dyDescent="0.2">
      <c r="D962" s="12"/>
      <c r="H962" s="1"/>
      <c r="I962" s="1"/>
    </row>
    <row r="963" spans="4:9" ht="15.75" customHeight="1" x14ac:dyDescent="0.2">
      <c r="D963" s="12"/>
      <c r="H963" s="1"/>
      <c r="I963" s="1"/>
    </row>
    <row r="964" spans="4:9" ht="15.75" customHeight="1" x14ac:dyDescent="0.2">
      <c r="D964" s="12"/>
      <c r="H964" s="1"/>
      <c r="I964" s="1"/>
    </row>
    <row r="965" spans="4:9" ht="15.75" customHeight="1" x14ac:dyDescent="0.2">
      <c r="D965" s="12"/>
      <c r="H965" s="1"/>
      <c r="I965" s="1"/>
    </row>
    <row r="966" spans="4:9" ht="15.75" customHeight="1" x14ac:dyDescent="0.2">
      <c r="D966" s="12"/>
      <c r="H966" s="1"/>
      <c r="I966" s="1"/>
    </row>
    <row r="967" spans="4:9" ht="15.75" customHeight="1" x14ac:dyDescent="0.2">
      <c r="D967" s="12"/>
      <c r="H967" s="1"/>
      <c r="I967" s="1"/>
    </row>
    <row r="968" spans="4:9" ht="15.75" customHeight="1" x14ac:dyDescent="0.2">
      <c r="D968" s="12"/>
      <c r="H968" s="1"/>
      <c r="I968" s="1"/>
    </row>
    <row r="969" spans="4:9" ht="15.75" customHeight="1" x14ac:dyDescent="0.2">
      <c r="D969" s="12"/>
      <c r="H969" s="1"/>
      <c r="I969" s="1"/>
    </row>
    <row r="970" spans="4:9" ht="15.75" customHeight="1" x14ac:dyDescent="0.2">
      <c r="D970" s="12"/>
      <c r="H970" s="1"/>
      <c r="I970" s="1"/>
    </row>
    <row r="971" spans="4:9" ht="15.75" customHeight="1" x14ac:dyDescent="0.2">
      <c r="D971" s="12"/>
      <c r="H971" s="1"/>
      <c r="I971" s="1"/>
    </row>
    <row r="972" spans="4:9" ht="15.75" customHeight="1" x14ac:dyDescent="0.2">
      <c r="D972" s="12"/>
      <c r="H972" s="1"/>
      <c r="I972" s="1"/>
    </row>
    <row r="973" spans="4:9" ht="15.75" customHeight="1" x14ac:dyDescent="0.2">
      <c r="D973" s="12"/>
      <c r="H973" s="1"/>
      <c r="I973" s="1"/>
    </row>
    <row r="974" spans="4:9" ht="15.75" customHeight="1" x14ac:dyDescent="0.2">
      <c r="D974" s="12"/>
      <c r="H974" s="1"/>
      <c r="I974" s="1"/>
    </row>
    <row r="975" spans="4:9" ht="15.75" customHeight="1" x14ac:dyDescent="0.2">
      <c r="D975" s="12"/>
      <c r="H975" s="1"/>
      <c r="I975" s="1"/>
    </row>
    <row r="976" spans="4:9" ht="15.75" customHeight="1" x14ac:dyDescent="0.2">
      <c r="D976" s="12"/>
      <c r="H976" s="1"/>
      <c r="I976" s="1"/>
    </row>
    <row r="977" spans="4:9" ht="15.75" customHeight="1" x14ac:dyDescent="0.2">
      <c r="D977" s="12"/>
      <c r="H977" s="1"/>
      <c r="I977" s="1"/>
    </row>
    <row r="978" spans="4:9" ht="15.75" customHeight="1" x14ac:dyDescent="0.2">
      <c r="D978" s="12"/>
      <c r="H978" s="1"/>
      <c r="I978" s="1"/>
    </row>
    <row r="979" spans="4:9" ht="15.75" customHeight="1" x14ac:dyDescent="0.2">
      <c r="D979" s="12"/>
      <c r="H979" s="1"/>
      <c r="I979" s="1"/>
    </row>
    <row r="980" spans="4:9" ht="15.75" customHeight="1" x14ac:dyDescent="0.2">
      <c r="D980" s="12"/>
      <c r="H980" s="1"/>
      <c r="I980" s="1"/>
    </row>
    <row r="981" spans="4:9" ht="15.75" customHeight="1" x14ac:dyDescent="0.2">
      <c r="D981" s="12"/>
      <c r="H981" s="1"/>
      <c r="I981" s="1"/>
    </row>
    <row r="982" spans="4:9" ht="15.75" customHeight="1" x14ac:dyDescent="0.2">
      <c r="D982" s="12"/>
      <c r="H982" s="1"/>
      <c r="I982" s="1"/>
    </row>
    <row r="983" spans="4:9" ht="15.75" customHeight="1" x14ac:dyDescent="0.2">
      <c r="D983" s="12"/>
      <c r="H983" s="1"/>
      <c r="I983" s="1"/>
    </row>
    <row r="984" spans="4:9" ht="15.75" customHeight="1" x14ac:dyDescent="0.2">
      <c r="D984" s="12"/>
      <c r="H984" s="1"/>
      <c r="I984" s="1"/>
    </row>
    <row r="985" spans="4:9" ht="15.75" customHeight="1" x14ac:dyDescent="0.2">
      <c r="D985" s="12"/>
      <c r="H985" s="1"/>
      <c r="I985" s="1"/>
    </row>
    <row r="986" spans="4:9" ht="15.75" customHeight="1" x14ac:dyDescent="0.2">
      <c r="D986" s="12"/>
      <c r="H986" s="1"/>
      <c r="I986" s="1"/>
    </row>
    <row r="987" spans="4:9" ht="15.75" customHeight="1" x14ac:dyDescent="0.2">
      <c r="D987" s="12"/>
      <c r="H987" s="1"/>
      <c r="I987" s="1"/>
    </row>
    <row r="988" spans="4:9" ht="15.75" customHeight="1" x14ac:dyDescent="0.2">
      <c r="D988" s="12"/>
      <c r="H988" s="1"/>
      <c r="I988" s="1"/>
    </row>
    <row r="989" spans="4:9" ht="15.75" customHeight="1" x14ac:dyDescent="0.2">
      <c r="D989" s="12"/>
      <c r="H989" s="1"/>
      <c r="I989" s="1"/>
    </row>
    <row r="990" spans="4:9" ht="15.75" customHeight="1" x14ac:dyDescent="0.2">
      <c r="D990" s="12"/>
      <c r="H990" s="1"/>
      <c r="I990" s="1"/>
    </row>
    <row r="991" spans="4:9" ht="15.75" customHeight="1" x14ac:dyDescent="0.2">
      <c r="D991" s="12"/>
      <c r="H991" s="1"/>
      <c r="I991" s="1"/>
    </row>
    <row r="992" spans="4:9" ht="15.75" customHeight="1" x14ac:dyDescent="0.2">
      <c r="D992" s="12"/>
      <c r="H992" s="1"/>
      <c r="I992" s="1"/>
    </row>
    <row r="993" spans="4:9" ht="15.75" customHeight="1" x14ac:dyDescent="0.2">
      <c r="D993" s="12"/>
      <c r="H993" s="1"/>
      <c r="I993" s="1"/>
    </row>
    <row r="994" spans="4:9" ht="15.75" customHeight="1" x14ac:dyDescent="0.2">
      <c r="D994" s="12"/>
      <c r="H994" s="1"/>
      <c r="I994" s="1"/>
    </row>
    <row r="995" spans="4:9" ht="15.75" customHeight="1" x14ac:dyDescent="0.2">
      <c r="D995" s="12"/>
      <c r="H995" s="1"/>
      <c r="I995" s="1"/>
    </row>
    <row r="996" spans="4:9" ht="15.75" customHeight="1" x14ac:dyDescent="0.2">
      <c r="D996" s="12"/>
      <c r="H996" s="1"/>
      <c r="I996" s="1"/>
    </row>
    <row r="997" spans="4:9" ht="15.75" customHeight="1" x14ac:dyDescent="0.2">
      <c r="D997" s="12"/>
      <c r="H997" s="1"/>
      <c r="I997" s="1"/>
    </row>
    <row r="998" spans="4:9" ht="15.75" customHeight="1" x14ac:dyDescent="0.2">
      <c r="D998" s="12"/>
      <c r="H998" s="1"/>
      <c r="I998" s="1"/>
    </row>
    <row r="999" spans="4:9" ht="15.75" customHeight="1" x14ac:dyDescent="0.2">
      <c r="D999" s="12"/>
      <c r="H999" s="1"/>
      <c r="I999" s="1"/>
    </row>
    <row r="1000" spans="4:9" ht="15.75" customHeight="1" x14ac:dyDescent="0.2">
      <c r="D1000" s="12"/>
      <c r="H1000" s="1"/>
      <c r="I1000" s="1"/>
    </row>
  </sheetData>
  <mergeCells count="2">
    <mergeCell ref="A1:F1"/>
    <mergeCell ref="A2:F2"/>
  </mergeCells>
  <dataValidations count="1">
    <dataValidation type="custom" allowBlank="1" showInputMessage="1" showErrorMessage="1" prompt="Invalid entry - Item cannot be more than 4000 characters." sqref="C5 F5" xr:uid="{00000000-0002-0000-1500-000000000000}">
      <formula1>LTE(LEN(C5),(4000))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Summary</vt:lpstr>
      <vt:lpstr>Section 1</vt:lpstr>
      <vt:lpstr>Section 2</vt:lpstr>
      <vt:lpstr>Section 3</vt:lpstr>
      <vt:lpstr>Section 4</vt:lpstr>
      <vt:lpstr>Section 5</vt:lpstr>
      <vt:lpstr>Section 6</vt:lpstr>
      <vt:lpstr>Section 7</vt:lpstr>
      <vt:lpstr>Section 8</vt:lpstr>
      <vt:lpstr>Section 9</vt:lpstr>
      <vt:lpstr>Section 10</vt:lpstr>
      <vt:lpstr>Section 11</vt:lpstr>
      <vt:lpstr>Section 12</vt:lpstr>
      <vt:lpstr>Section 13</vt:lpstr>
      <vt:lpstr>Section 14</vt:lpstr>
      <vt:lpstr>Section 15</vt:lpstr>
      <vt:lpstr>Section 16</vt:lpstr>
      <vt:lpstr>Section 17</vt:lpstr>
      <vt:lpstr>Section 18</vt:lpstr>
      <vt:lpstr>Section 19</vt:lpstr>
      <vt:lpstr>Section 20</vt:lpstr>
      <vt:lpstr>Section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Jay Trinckes</cp:lastModifiedBy>
  <dcterms:modified xsi:type="dcterms:W3CDTF">2024-10-16T20:51:22Z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ssmentId">
    <vt:lpwstr>1377276</vt:lpwstr>
  </property>
</Properties>
</file>